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Web mensual reporte\"/>
    </mc:Choice>
  </mc:AlternateContent>
  <xr:revisionPtr revIDLastSave="0" documentId="13_ncr:1_{75B0379D-8BD9-498B-A362-2F7C3B60630A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Gráficos!$A$1:$AM$46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35" i="12" l="1"/>
  <c r="B2929" i="3"/>
  <c r="B2930" i="3" s="1"/>
  <c r="B2926" i="3"/>
  <c r="B2927" i="3" s="1"/>
  <c r="B2928" i="3" s="1"/>
  <c r="B2925" i="3"/>
  <c r="B2913" i="3"/>
  <c r="B2914" i="3" s="1"/>
  <c r="B2915" i="3" s="1"/>
  <c r="B2916" i="3" s="1"/>
  <c r="B2917" i="3" s="1"/>
  <c r="B2918" i="3" s="1"/>
  <c r="B2919" i="3" s="1"/>
  <c r="B2920" i="3" s="1"/>
  <c r="B2921" i="3" s="1"/>
  <c r="B2922" i="3" s="1"/>
  <c r="B2923" i="3" s="1"/>
  <c r="B2924" i="3" s="1"/>
  <c r="B2901" i="3"/>
  <c r="B2902" i="3" s="1"/>
  <c r="B2903" i="3" s="1"/>
  <c r="B2904" i="3" s="1"/>
  <c r="B2905" i="3" s="1"/>
  <c r="B2906" i="3" s="1"/>
  <c r="B2907" i="3" s="1"/>
  <c r="B2908" i="3" s="1"/>
  <c r="B2909" i="3" s="1"/>
  <c r="B2910" i="3" s="1"/>
  <c r="B2911" i="3" s="1"/>
  <c r="B2912" i="3" s="1"/>
  <c r="B2871" i="3"/>
  <c r="B2872" i="3" s="1"/>
  <c r="B2873" i="3" s="1"/>
  <c r="B2874" i="3" s="1"/>
  <c r="B2875" i="3" s="1"/>
  <c r="B2876" i="3" s="1"/>
  <c r="B2877" i="3" s="1"/>
  <c r="B2878" i="3" s="1"/>
  <c r="B2879" i="3" s="1"/>
  <c r="B2880" i="3" s="1"/>
  <c r="B2881" i="3" s="1"/>
  <c r="B2882" i="3" s="1"/>
  <c r="B2883" i="3" s="1"/>
  <c r="B2884" i="3" s="1"/>
  <c r="B2885" i="3" s="1"/>
  <c r="B2886" i="3" s="1"/>
  <c r="B2887" i="3" s="1"/>
  <c r="B2888" i="3" s="1"/>
  <c r="B2889" i="3" s="1"/>
  <c r="B2890" i="3" s="1"/>
  <c r="B2891" i="3" s="1"/>
  <c r="B2892" i="3" s="1"/>
  <c r="B2893" i="3" s="1"/>
  <c r="B2894" i="3" s="1"/>
  <c r="B2895" i="3" s="1"/>
  <c r="B2896" i="3" s="1"/>
  <c r="B2897" i="3" s="1"/>
  <c r="B2898" i="3" s="1"/>
  <c r="B2899" i="3" s="1"/>
  <c r="B2900" i="3" s="1"/>
  <c r="B2870" i="3"/>
  <c r="B2869" i="3"/>
  <c r="AG33" i="12"/>
  <c r="AF33" i="12"/>
  <c r="AE33" i="12"/>
  <c r="AD33" i="12"/>
  <c r="AG32" i="12"/>
  <c r="AF32" i="12"/>
  <c r="AE32" i="12"/>
  <c r="AD32" i="12"/>
  <c r="AL31" i="12"/>
  <c r="AK31" i="12"/>
  <c r="AG31" i="12"/>
  <c r="AF31" i="12"/>
  <c r="AE31" i="12"/>
  <c r="AD31" i="12"/>
  <c r="AD29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4" i="12" l="1"/>
  <c r="K34" i="12"/>
  <c r="J34" i="12"/>
  <c r="E34" i="12"/>
  <c r="D34" i="12"/>
  <c r="C34" i="12"/>
  <c r="B37" i="12" l="1"/>
  <c r="Q33" i="12" l="1"/>
  <c r="Q32" i="12"/>
  <c r="Q29" i="12"/>
  <c r="Q27" i="12"/>
  <c r="T33" i="12"/>
  <c r="S33" i="12"/>
  <c r="R33" i="12"/>
  <c r="T32" i="12"/>
  <c r="S32" i="12"/>
  <c r="R32" i="12"/>
  <c r="T31" i="12"/>
  <c r="S31" i="12"/>
  <c r="R31" i="12"/>
  <c r="Q31" i="12"/>
  <c r="F33" i="12"/>
  <c r="L33" i="12"/>
  <c r="K33" i="12"/>
  <c r="J33" i="12"/>
  <c r="M32" i="12"/>
  <c r="L32" i="12"/>
  <c r="K32" i="12"/>
  <c r="J32" i="12"/>
  <c r="M31" i="12"/>
  <c r="L31" i="12"/>
  <c r="K31" i="12"/>
  <c r="J31" i="12"/>
  <c r="E33" i="12"/>
  <c r="D33" i="12"/>
  <c r="C33" i="12"/>
  <c r="F32" i="12"/>
  <c r="E32" i="12"/>
  <c r="D32" i="12"/>
  <c r="C32" i="12"/>
  <c r="F31" i="12"/>
  <c r="E31" i="12"/>
  <c r="D31" i="12"/>
  <c r="C31" i="12"/>
  <c r="M33" i="12" l="1"/>
  <c r="B2017" i="3"/>
  <c r="E12" i="11"/>
  <c r="E11" i="11"/>
  <c r="E10" i="11"/>
  <c r="E9" i="11"/>
  <c r="F13" i="11"/>
  <c r="E13" i="11"/>
  <c r="F12" i="11"/>
  <c r="F11" i="11"/>
  <c r="F10" i="11"/>
  <c r="F9" i="11"/>
  <c r="AD30" i="12" l="1"/>
  <c r="AL30" i="12"/>
  <c r="AG30" i="12"/>
  <c r="AF30" i="12"/>
  <c r="AE30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30" i="12"/>
  <c r="C30" i="12"/>
  <c r="D30" i="12"/>
  <c r="T30" i="12"/>
  <c r="L30" i="12"/>
  <c r="J30" i="12"/>
  <c r="E30" i="12"/>
  <c r="K30" i="12"/>
  <c r="M30" i="12"/>
  <c r="S30" i="12"/>
  <c r="R30" i="12"/>
  <c r="F30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B2735" i="3" s="1"/>
  <c r="B2736" i="3" s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B2750" i="3" s="1"/>
  <c r="B2751" i="3" s="1"/>
  <c r="B2752" i="3" s="1"/>
  <c r="B2753" i="3" s="1"/>
  <c r="B2754" i="3" s="1"/>
  <c r="B2755" i="3" s="1"/>
  <c r="B2756" i="3" s="1"/>
  <c r="B2757" i="3" s="1"/>
  <c r="B2758" i="3" s="1"/>
  <c r="B2759" i="3" s="1"/>
  <c r="B2760" i="3" s="1"/>
  <c r="B2761" i="3" s="1"/>
  <c r="B2762" i="3" s="1"/>
  <c r="B2763" i="3" s="1"/>
  <c r="B2764" i="3" s="1"/>
  <c r="B2765" i="3" s="1"/>
  <c r="B2766" i="3" s="1"/>
  <c r="B2767" i="3" s="1"/>
  <c r="B2768" i="3" s="1"/>
  <c r="B2769" i="3" s="1"/>
  <c r="B2770" i="3" s="1"/>
  <c r="B2771" i="3" s="1"/>
  <c r="B2772" i="3" s="1"/>
  <c r="B2773" i="3" s="1"/>
  <c r="B2774" i="3" s="1"/>
  <c r="B2775" i="3" s="1"/>
  <c r="B2776" i="3" s="1"/>
  <c r="B2777" i="3" s="1"/>
  <c r="B2778" i="3" s="1"/>
  <c r="B2779" i="3" s="1"/>
  <c r="B2780" i="3" s="1"/>
  <c r="B2781" i="3" s="1"/>
  <c r="B2782" i="3" s="1"/>
  <c r="B2783" i="3" s="1"/>
  <c r="B2784" i="3" s="1"/>
  <c r="B2785" i="3" s="1"/>
  <c r="B2786" i="3" s="1"/>
  <c r="B2787" i="3" s="1"/>
  <c r="B2788" i="3" s="1"/>
  <c r="B2789" i="3" s="1"/>
  <c r="B2790" i="3" s="1"/>
  <c r="B2791" i="3" s="1"/>
  <c r="B2792" i="3" s="1"/>
  <c r="B2793" i="3" s="1"/>
  <c r="B2794" i="3" s="1"/>
  <c r="B2795" i="3" s="1"/>
  <c r="B2796" i="3" s="1"/>
  <c r="B2797" i="3" s="1"/>
  <c r="B2798" i="3" s="1"/>
  <c r="B2799" i="3" s="1"/>
  <c r="B2800" i="3" s="1"/>
  <c r="B2801" i="3" s="1"/>
  <c r="B2802" i="3" s="1"/>
  <c r="B2803" i="3" s="1"/>
  <c r="B2804" i="3" s="1"/>
  <c r="B2805" i="3" s="1"/>
  <c r="B2806" i="3" s="1"/>
  <c r="B2807" i="3" s="1"/>
  <c r="B2808" i="3" s="1"/>
  <c r="B2809" i="3" s="1"/>
  <c r="B2810" i="3" s="1"/>
  <c r="B2811" i="3" s="1"/>
  <c r="B2812" i="3" s="1"/>
  <c r="B2813" i="3" s="1"/>
  <c r="B2814" i="3" s="1"/>
  <c r="B2815" i="3" s="1"/>
  <c r="B2816" i="3" s="1"/>
  <c r="B2817" i="3" s="1"/>
  <c r="B2818" i="3" s="1"/>
  <c r="B2819" i="3" s="1"/>
  <c r="B2820" i="3" s="1"/>
  <c r="B2821" i="3" s="1"/>
  <c r="B2822" i="3" s="1"/>
  <c r="B2823" i="3" s="1"/>
  <c r="B2824" i="3" s="1"/>
  <c r="B2825" i="3" s="1"/>
  <c r="B2826" i="3" s="1"/>
  <c r="B2827" i="3" s="1"/>
  <c r="B2828" i="3" s="1"/>
  <c r="B2829" i="3" s="1"/>
  <c r="B2830" i="3" s="1"/>
  <c r="B2831" i="3" s="1"/>
  <c r="B2832" i="3" s="1"/>
  <c r="B2833" i="3" s="1"/>
  <c r="B2834" i="3" s="1"/>
  <c r="B2835" i="3" s="1"/>
  <c r="B2836" i="3" s="1"/>
  <c r="B2837" i="3" s="1"/>
  <c r="B2838" i="3" s="1"/>
  <c r="B2839" i="3" s="1"/>
  <c r="T29" i="12"/>
  <c r="K29" i="12"/>
  <c r="R29" i="12"/>
  <c r="C29" i="12"/>
  <c r="J29" i="12"/>
  <c r="D29" i="12"/>
  <c r="M29" i="12"/>
  <c r="L29" i="12"/>
  <c r="F29" i="12"/>
  <c r="S29" i="12"/>
  <c r="E29" i="12"/>
  <c r="B2840" i="3" l="1"/>
  <c r="B2841" i="3" s="1"/>
  <c r="B2842" i="3" s="1"/>
  <c r="B2843" i="3" s="1"/>
  <c r="B2844" i="3" s="1"/>
  <c r="B2845" i="3" s="1"/>
  <c r="B2846" i="3" s="1"/>
  <c r="B2847" i="3" s="1"/>
  <c r="B2848" i="3" s="1"/>
  <c r="B2849" i="3" s="1"/>
  <c r="B2850" i="3" s="1"/>
  <c r="B2851" i="3" s="1"/>
  <c r="B2852" i="3" s="1"/>
  <c r="B2853" i="3" s="1"/>
  <c r="B2854" i="3" s="1"/>
  <c r="B2855" i="3" s="1"/>
  <c r="B2856" i="3" s="1"/>
  <c r="B2857" i="3" s="1"/>
  <c r="B2858" i="3" s="1"/>
  <c r="B2859" i="3" s="1"/>
  <c r="B2860" i="3" s="1"/>
  <c r="B2861" i="3" s="1"/>
  <c r="B2862" i="3" s="1"/>
  <c r="B2863" i="3" s="1"/>
  <c r="B2864" i="3" s="1"/>
  <c r="B2865" i="3" s="1"/>
  <c r="B2866" i="3" s="1"/>
  <c r="B2867" i="3" s="1"/>
  <c r="B2868" i="3" s="1"/>
  <c r="A27" i="12" s="1"/>
  <c r="AL35" i="12" s="1"/>
  <c r="K28" i="12"/>
  <c r="D28" i="12"/>
  <c r="J28" i="12"/>
  <c r="F28" i="12"/>
  <c r="M28" i="12"/>
  <c r="L28" i="12"/>
  <c r="Z28" i="12"/>
  <c r="AL28" i="12"/>
  <c r="Y28" i="12"/>
  <c r="E28" i="12"/>
  <c r="C28" i="12"/>
  <c r="AE29" i="12"/>
  <c r="AF29" i="12"/>
  <c r="AK29" i="12"/>
  <c r="AG29" i="12"/>
  <c r="AL29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J35" i="12" l="1"/>
  <c r="AL27" i="12"/>
  <c r="Z35" i="12"/>
  <c r="F35" i="12"/>
  <c r="E35" i="12"/>
  <c r="Z27" i="12"/>
  <c r="L35" i="12"/>
  <c r="D35" i="12"/>
  <c r="Y27" i="12"/>
  <c r="K35" i="12"/>
  <c r="C35" i="12"/>
  <c r="AK27" i="12"/>
  <c r="C27" i="12"/>
  <c r="AJ27" i="12"/>
  <c r="J27" i="12"/>
  <c r="M27" i="12"/>
  <c r="D27" i="12"/>
  <c r="W27" i="12"/>
  <c r="F27" i="12"/>
  <c r="E27" i="12"/>
  <c r="L27" i="12"/>
  <c r="K27" i="12"/>
  <c r="I27" i="12"/>
  <c r="B27" i="12"/>
  <c r="AG27" i="12"/>
  <c r="AF27" i="12"/>
  <c r="AG35" i="12"/>
  <c r="AF35" i="12"/>
  <c r="AE35" i="12"/>
  <c r="AC27" i="12"/>
  <c r="AE27" i="12"/>
  <c r="P27" i="12"/>
  <c r="M35" i="12"/>
  <c r="R27" i="12"/>
  <c r="S27" i="12"/>
  <c r="T27" i="12"/>
  <c r="T35" i="12"/>
  <c r="R35" i="12"/>
  <c r="S35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<sst xmlns="http://schemas.openxmlformats.org/spreadsheetml/2006/main" count="249" uniqueCount="39">
  <si>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</si>
  <si>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</si>
  <si>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</si>
  <si>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</si>
  <si>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</si>
  <si>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</si>
  <si>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</si>
  <si>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</si>
  <si>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</si>
  <si>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</si>
  <si>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</si>
  <si>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</si>
  <si>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</si>
  <si>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</si>
  <si>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</si>
  <si>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</si>
  <si>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</si>
  <si>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</si>
  <si>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</si>
  <si>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</si>
  <si>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</si>
  <si>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</si>
  <si>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</si>
  <si>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</si>
  <si>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</si>
  <si>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</si>
  <si>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</si>
  <si>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</si>
  <si>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</si>
  <si>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</si>
  <si>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</si>
  <si>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</si>
  <si>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</si>
  <si>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</si>
  <si>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</si>
  <si>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</si>
  <si>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2025</t>
  </si>
  <si>
    <t>FONDO DE FONDOS FARO CAPITAL FLEXIBLE FMIV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</si>
  <si>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el 2025 y durante el año actual,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
(5) El Fondo de Fondos Faro Capital Flexible FMIV comenzó su etapa operativa el 29/05/2026.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</si>
</sst>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7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17" fontId="34" fillId="0" borderId="10" xfId="0" quotePrefix="1" applyNumberFormat="1" applyFont="1" applyBorder="1" applyAlignment="1">
      <alignment horizontal="center" vertical="center" wrapText="1" readingOrder="1"/>
    </xf>
    <xf numFmtId="10" fontId="33" fillId="0" borderId="24" xfId="0" applyNumberFormat="1" applyFont="1" applyBorder="1" applyAlignment="1">
      <alignment horizontal="center" vertical="center" wrapText="1" readingOrder="1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25252"/>
      <color rgb="FF0E62AA"/>
      <color rgb="FF1F4E79"/>
      <color rgb="FF5F9ED7"/>
      <color rgb="FF9BC2E6"/>
      <color rgb="FF65AB62"/>
      <color rgb="FFA9D08E"/>
      <color rgb="FF65AB61"/>
      <color rgb="FFA8D08E"/>
      <color rgb="FFA2CD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2374935757939333E-2"/>
          <c:y val="0.15249777679500215"/>
          <c:w val="0.89492606740123459"/>
          <c:h val="0.70669029226175828"/>
        </c:manualLayout>
      </c:layout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Diarios'!$P$3:$P$2930</c:f>
              <c:numCache>
                <c:formatCode>#,##0.00</c:formatCode>
                <c:ptCount val="2928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  <c:pt idx="2746">
                  <c:v>108.2118170433347</c:v>
                </c:pt>
                <c:pt idx="2747">
                  <c:v>108.13525895866022</c:v>
                </c:pt>
                <c:pt idx="2748">
                  <c:v>108.13585695544154</c:v>
                </c:pt>
                <c:pt idx="2749">
                  <c:v>108.13645483706198</c:v>
                </c:pt>
                <c:pt idx="2750">
                  <c:v>108.09269338525277</c:v>
                </c:pt>
                <c:pt idx="2751">
                  <c:v>108.28584397670407</c:v>
                </c:pt>
                <c:pt idx="2752">
                  <c:v>108.38492399009198</c:v>
                </c:pt>
                <c:pt idx="2753">
                  <c:v>108.43481053593871</c:v>
                </c:pt>
                <c:pt idx="2754">
                  <c:v>108.46118233960759</c:v>
                </c:pt>
                <c:pt idx="2755">
                  <c:v>108.46175003691319</c:v>
                </c:pt>
                <c:pt idx="2756">
                  <c:v>108.4623177342188</c:v>
                </c:pt>
                <c:pt idx="2757">
                  <c:v>108.5814633513491</c:v>
                </c:pt>
                <c:pt idx="2758">
                  <c:v>108.59652806505152</c:v>
                </c:pt>
                <c:pt idx="2759">
                  <c:v>108.64721196567643</c:v>
                </c:pt>
                <c:pt idx="2760">
                  <c:v>108.78061695775797</c:v>
                </c:pt>
                <c:pt idx="2761">
                  <c:v>108.8072351882944</c:v>
                </c:pt>
                <c:pt idx="2762">
                  <c:v>108.80779080026805</c:v>
                </c:pt>
                <c:pt idx="2763">
                  <c:v>108.80834641224169</c:v>
                </c:pt>
                <c:pt idx="2764">
                  <c:v>108.8572239927682</c:v>
                </c:pt>
                <c:pt idx="2765">
                  <c:v>108.73543860047735</c:v>
                </c:pt>
                <c:pt idx="2766">
                  <c:v>108.72711886700638</c:v>
                </c:pt>
                <c:pt idx="2767">
                  <c:v>108.93479699813591</c:v>
                </c:pt>
                <c:pt idx="2768">
                  <c:v>109.01437464067537</c:v>
                </c:pt>
                <c:pt idx="2769">
                  <c:v>109.01491245006009</c:v>
                </c:pt>
                <c:pt idx="2770">
                  <c:v>109.01545142102013</c:v>
                </c:pt>
                <c:pt idx="2771">
                  <c:v>109.14290992204656</c:v>
                </c:pt>
                <c:pt idx="2772">
                  <c:v>109.25349886433821</c:v>
                </c:pt>
                <c:pt idx="2773">
                  <c:v>109.27466741342464</c:v>
                </c:pt>
                <c:pt idx="2774">
                  <c:v>109.30221998060694</c:v>
                </c:pt>
                <c:pt idx="2775">
                  <c:v>109.34557229563129</c:v>
                </c:pt>
                <c:pt idx="2776">
                  <c:v>109.34112578521081</c:v>
                </c:pt>
                <c:pt idx="2777">
                  <c:v>109.3416577867188</c:v>
                </c:pt>
                <c:pt idx="2778">
                  <c:v>109.32949609285714</c:v>
                </c:pt>
                <c:pt idx="2779">
                  <c:v>109.41016285426278</c:v>
                </c:pt>
                <c:pt idx="2780">
                  <c:v>109.49526451033546</c:v>
                </c:pt>
                <c:pt idx="2781">
                  <c:v>109.65110502807967</c:v>
                </c:pt>
                <c:pt idx="2782">
                  <c:v>109.67648001294843</c:v>
                </c:pt>
                <c:pt idx="2783">
                  <c:v>109.67695906264686</c:v>
                </c:pt>
                <c:pt idx="2784">
                  <c:v>109.67743350609818</c:v>
                </c:pt>
                <c:pt idx="2785">
                  <c:v>109.7612706580087</c:v>
                </c:pt>
                <c:pt idx="2786">
                  <c:v>109.83769981302018</c:v>
                </c:pt>
                <c:pt idx="2787">
                  <c:v>109.89291144232598</c:v>
                </c:pt>
                <c:pt idx="2788">
                  <c:v>109.99243516873652</c:v>
                </c:pt>
                <c:pt idx="2789">
                  <c:v>110.08188272961517</c:v>
                </c:pt>
                <c:pt idx="2790">
                  <c:v>110.08240208397574</c:v>
                </c:pt>
                <c:pt idx="2791">
                  <c:v>110.08291452896565</c:v>
                </c:pt>
                <c:pt idx="2792">
                  <c:v>110.27189848343437</c:v>
                </c:pt>
                <c:pt idx="2793">
                  <c:v>110.31951786595712</c:v>
                </c:pt>
                <c:pt idx="2794">
                  <c:v>110.32411259743965</c:v>
                </c:pt>
                <c:pt idx="2795">
                  <c:v>110.35051906050381</c:v>
                </c:pt>
                <c:pt idx="2796">
                  <c:v>110.45689688259958</c:v>
                </c:pt>
                <c:pt idx="2797">
                  <c:v>110.45737247761268</c:v>
                </c:pt>
                <c:pt idx="2798">
                  <c:v>110.45784692106402</c:v>
                </c:pt>
                <c:pt idx="2799">
                  <c:v>110.40836661471275</c:v>
                </c:pt>
                <c:pt idx="2800">
                  <c:v>110.62708274265204</c:v>
                </c:pt>
                <c:pt idx="2801">
                  <c:v>110.64828529805465</c:v>
                </c:pt>
                <c:pt idx="2802">
                  <c:v>110.70364703674502</c:v>
                </c:pt>
                <c:pt idx="2803">
                  <c:v>110.72361739121628</c:v>
                </c:pt>
                <c:pt idx="2804">
                  <c:v>110.72769907989554</c:v>
                </c:pt>
                <c:pt idx="2805">
                  <c:v>110.73455738035834</c:v>
                </c:pt>
                <c:pt idx="2806">
                  <c:v>110.46573928283242</c:v>
                </c:pt>
                <c:pt idx="2807">
                  <c:v>110.17215131132762</c:v>
                </c:pt>
                <c:pt idx="2808">
                  <c:v>109.93554861504853</c:v>
                </c:pt>
                <c:pt idx="2809">
                  <c:v>110.0863815190239</c:v>
                </c:pt>
                <c:pt idx="2810">
                  <c:v>109.98235914551215</c:v>
                </c:pt>
                <c:pt idx="2811">
                  <c:v>109.98297180339944</c:v>
                </c:pt>
                <c:pt idx="2812">
                  <c:v>109.98358677320327</c:v>
                </c:pt>
                <c:pt idx="2813">
                  <c:v>109.6336886061071</c:v>
                </c:pt>
                <c:pt idx="2814">
                  <c:v>109.62287692833388</c:v>
                </c:pt>
                <c:pt idx="2815">
                  <c:v>109.87551160996918</c:v>
                </c:pt>
                <c:pt idx="2816">
                  <c:v>109.81787090639992</c:v>
                </c:pt>
                <c:pt idx="2817">
                  <c:v>109.49490887909538</c:v>
                </c:pt>
                <c:pt idx="2818">
                  <c:v>109.49559898618729</c:v>
                </c:pt>
                <c:pt idx="2819">
                  <c:v>109.49629140519575</c:v>
                </c:pt>
                <c:pt idx="2820">
                  <c:v>109.46846864540495</c:v>
                </c:pt>
                <c:pt idx="2821">
                  <c:v>109.54238616320681</c:v>
                </c:pt>
                <c:pt idx="2822">
                  <c:v>109.58918186811988</c:v>
                </c:pt>
                <c:pt idx="2823">
                  <c:v>109.41699015191605</c:v>
                </c:pt>
                <c:pt idx="2824">
                  <c:v>109.10446778070144</c:v>
                </c:pt>
                <c:pt idx="2825">
                  <c:v>109.10520489382259</c:v>
                </c:pt>
                <c:pt idx="2826">
                  <c:v>109.10594096139323</c:v>
                </c:pt>
                <c:pt idx="2827">
                  <c:v>108.97364536217835</c:v>
                </c:pt>
                <c:pt idx="2828">
                  <c:v>108.84326939373003</c:v>
                </c:pt>
                <c:pt idx="2829">
                  <c:v>109.07156012343142</c:v>
                </c:pt>
                <c:pt idx="2830">
                  <c:v>109.16595347051137</c:v>
                </c:pt>
                <c:pt idx="2831">
                  <c:v>108.8014410993682</c:v>
                </c:pt>
                <c:pt idx="2832">
                  <c:v>108.80228067644096</c:v>
                </c:pt>
                <c:pt idx="2833">
                  <c:v>108.8031202535137</c:v>
                </c:pt>
                <c:pt idx="2834">
                  <c:v>108.55816553952148</c:v>
                </c:pt>
                <c:pt idx="2835">
                  <c:v>108.70669749286188</c:v>
                </c:pt>
                <c:pt idx="2836">
                  <c:v>108.94587031244275</c:v>
                </c:pt>
                <c:pt idx="2837">
                  <c:v>109.00286983259574</c:v>
                </c:pt>
                <c:pt idx="2838">
                  <c:v>109.00359911888096</c:v>
                </c:pt>
                <c:pt idx="2839">
                  <c:v>109.00432840516615</c:v>
                </c:pt>
                <c:pt idx="2840">
                  <c:v>109.00505873777313</c:v>
                </c:pt>
                <c:pt idx="2841">
                  <c:v>109.0678600177214</c:v>
                </c:pt>
                <c:pt idx="2842">
                  <c:v>109.00226401228136</c:v>
                </c:pt>
                <c:pt idx="2843">
                  <c:v>109.49861880371758</c:v>
                </c:pt>
                <c:pt idx="2844">
                  <c:v>109.82097296755693</c:v>
                </c:pt>
                <c:pt idx="2845">
                  <c:v>109.9465641427287</c:v>
                </c:pt>
                <c:pt idx="2846">
                  <c:v>109.94718639818477</c:v>
                </c:pt>
                <c:pt idx="2847">
                  <c:v>109.94780542394123</c:v>
                </c:pt>
                <c:pt idx="2848">
                  <c:v>110.10628463012924</c:v>
                </c:pt>
                <c:pt idx="2849">
                  <c:v>110.30838415910083</c:v>
                </c:pt>
                <c:pt idx="2850">
                  <c:v>110.58373542810995</c:v>
                </c:pt>
                <c:pt idx="2851">
                  <c:v>110.68025519394635</c:v>
                </c:pt>
                <c:pt idx="2852">
                  <c:v>110.96516011800406</c:v>
                </c:pt>
                <c:pt idx="2853">
                  <c:v>110.96569771426823</c:v>
                </c:pt>
                <c:pt idx="2854">
                  <c:v>110.96622887225379</c:v>
                </c:pt>
                <c:pt idx="2855">
                  <c:v>111.14324719662238</c:v>
                </c:pt>
                <c:pt idx="2856">
                  <c:v>111.0387365723918</c:v>
                </c:pt>
                <c:pt idx="2857">
                  <c:v>111.08956364322066</c:v>
                </c:pt>
                <c:pt idx="2858">
                  <c:v>111.03008260887066</c:v>
                </c:pt>
                <c:pt idx="2859">
                  <c:v>110.90341577620565</c:v>
                </c:pt>
                <c:pt idx="2860">
                  <c:v>110.90398444080461</c:v>
                </c:pt>
                <c:pt idx="2861">
                  <c:v>110.90452958919836</c:v>
                </c:pt>
                <c:pt idx="2862">
                  <c:v>110.93782212228008</c:v>
                </c:pt>
                <c:pt idx="2863">
                  <c:v>110.89158391822446</c:v>
                </c:pt>
                <c:pt idx="2864">
                  <c:v>110.89247112051233</c:v>
                </c:pt>
                <c:pt idx="2865">
                  <c:v>110.9081607050681</c:v>
                </c:pt>
                <c:pt idx="2866">
                  <c:v>110.96721417205046</c:v>
                </c:pt>
                <c:pt idx="2867">
                  <c:v>110.96715431261899</c:v>
                </c:pt>
                <c:pt idx="2868">
                  <c:v>110.96709552210594</c:v>
                </c:pt>
                <c:pt idx="2869">
                  <c:v>110.94425059765264</c:v>
                </c:pt>
                <c:pt idx="2870">
                  <c:v>111.17934551738018</c:v>
                </c:pt>
                <c:pt idx="2871">
                  <c:v>111.27179562653704</c:v>
                </c:pt>
                <c:pt idx="2872">
                  <c:v>111.40203049663856</c:v>
                </c:pt>
                <c:pt idx="2873">
                  <c:v>111.37387668244887</c:v>
                </c:pt>
                <c:pt idx="2874">
                  <c:v>111.37473066813578</c:v>
                </c:pt>
                <c:pt idx="2875">
                  <c:v>111.37558773309797</c:v>
                </c:pt>
                <c:pt idx="2876">
                  <c:v>111.49182113834982</c:v>
                </c:pt>
                <c:pt idx="2877">
                  <c:v>111.36722134207167</c:v>
                </c:pt>
                <c:pt idx="2878">
                  <c:v>111.15862815307217</c:v>
                </c:pt>
                <c:pt idx="2879">
                  <c:v>111.1717191788542</c:v>
                </c:pt>
                <c:pt idx="2880">
                  <c:v>111.07140562697221</c:v>
                </c:pt>
                <c:pt idx="2881">
                  <c:v>111.07202250845998</c:v>
                </c:pt>
                <c:pt idx="2882">
                  <c:v>111.07264041637286</c:v>
                </c:pt>
                <c:pt idx="2883">
                  <c:v>110.76831769000781</c:v>
                </c:pt>
                <c:pt idx="2884">
                  <c:v>110.59007383849637</c:v>
                </c:pt>
                <c:pt idx="2885">
                  <c:v>110.68805160305371</c:v>
                </c:pt>
                <c:pt idx="2886">
                  <c:v>110.69005257055422</c:v>
                </c:pt>
                <c:pt idx="2887">
                  <c:v>110.85565993926882</c:v>
                </c:pt>
                <c:pt idx="2888">
                  <c:v>110.85605839916802</c:v>
                </c:pt>
                <c:pt idx="2889">
                  <c:v>110.85647408976556</c:v>
                </c:pt>
                <c:pt idx="2890">
                  <c:v>110.85932361650413</c:v>
                </c:pt>
                <c:pt idx="2891">
                  <c:v>111.00266354630378</c:v>
                </c:pt>
                <c:pt idx="2892">
                  <c:v>111.15724465105616</c:v>
                </c:pt>
                <c:pt idx="2893">
                  <c:v>111.2673014098612</c:v>
                </c:pt>
                <c:pt idx="2894">
                  <c:v>111.31759681856325</c:v>
                </c:pt>
                <c:pt idx="2895">
                  <c:v>111.31791850537199</c:v>
                </c:pt>
                <c:pt idx="2896">
                  <c:v>111.31354658733365</c:v>
                </c:pt>
                <c:pt idx="2897">
                  <c:v>111.42010048504484</c:v>
                </c:pt>
                <c:pt idx="2898">
                  <c:v>111.64594945296277</c:v>
                </c:pt>
                <c:pt idx="2899">
                  <c:v>111.65625314621613</c:v>
                </c:pt>
                <c:pt idx="2900">
                  <c:v>111.78217194212245</c:v>
                </c:pt>
                <c:pt idx="2901">
                  <c:v>111.66482426454318</c:v>
                </c:pt>
                <c:pt idx="2902">
                  <c:v>111.66508873859736</c:v>
                </c:pt>
                <c:pt idx="2903">
                  <c:v>111.66535105367966</c:v>
                </c:pt>
                <c:pt idx="2904">
                  <c:v>111.62671085462212</c:v>
                </c:pt>
                <c:pt idx="2905">
                  <c:v>111.51447950092981</c:v>
                </c:pt>
                <c:pt idx="2906">
                  <c:v>111.42378749301878</c:v>
                </c:pt>
                <c:pt idx="2907">
                  <c:v>111.61898087302842</c:v>
                </c:pt>
                <c:pt idx="2908">
                  <c:v>111.85000564231396</c:v>
                </c:pt>
                <c:pt idx="2909">
                  <c:v>111.85025650257089</c:v>
                </c:pt>
                <c:pt idx="2910">
                  <c:v>111.85050845828746</c:v>
                </c:pt>
                <c:pt idx="2911">
                  <c:v>112.10986838655096</c:v>
                </c:pt>
                <c:pt idx="2912">
                  <c:v>112.27778153521335</c:v>
                </c:pt>
                <c:pt idx="2913">
                  <c:v>112.31773623456397</c:v>
                </c:pt>
                <c:pt idx="2914">
                  <c:v>112.22191090279263</c:v>
                </c:pt>
                <c:pt idx="2915">
                  <c:v>112.28412753289211</c:v>
                </c:pt>
                <c:pt idx="2916">
                  <c:v>112.28433019292503</c:v>
                </c:pt>
                <c:pt idx="2917">
                  <c:v>112.28453175749829</c:v>
                </c:pt>
                <c:pt idx="2918">
                  <c:v>112.22904782232953</c:v>
                </c:pt>
                <c:pt idx="2919">
                  <c:v>112.162868914722</c:v>
                </c:pt>
                <c:pt idx="2920">
                  <c:v>112.23930275445861</c:v>
                </c:pt>
                <c:pt idx="2921">
                  <c:v>112.17817052057106</c:v>
                </c:pt>
                <c:pt idx="2922">
                  <c:v>112.20675862378398</c:v>
                </c:pt>
                <c:pt idx="2923">
                  <c:v>112.20696014899244</c:v>
                </c:pt>
                <c:pt idx="2924">
                  <c:v>112.20716386469229</c:v>
                </c:pt>
                <c:pt idx="2925">
                  <c:v>112.24038814294546</c:v>
                </c:pt>
                <c:pt idx="2926">
                  <c:v>112.2864158434099</c:v>
                </c:pt>
                <c:pt idx="2927">
                  <c:v>112.22629561654746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Diarios'!$E$3:$E$2930</c:f>
              <c:numCache>
                <c:formatCode>#,##0.00</c:formatCode>
                <c:ptCount val="292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  <c:pt idx="2746">
                  <c:v>112.09121575462525</c:v>
                </c:pt>
                <c:pt idx="2747">
                  <c:v>112.01254343273162</c:v>
                </c:pt>
                <c:pt idx="2748">
                  <c:v>112.01386669292417</c:v>
                </c:pt>
                <c:pt idx="2749">
                  <c:v>112.01518979586369</c:v>
                </c:pt>
                <c:pt idx="2750">
                  <c:v>111.97055791587692</c:v>
                </c:pt>
                <c:pt idx="2751">
                  <c:v>112.17135280639535</c:v>
                </c:pt>
                <c:pt idx="2752">
                  <c:v>112.27469811672681</c:v>
                </c:pt>
                <c:pt idx="2753">
                  <c:v>112.32708069120342</c:v>
                </c:pt>
                <c:pt idx="2754">
                  <c:v>112.35510405636782</c:v>
                </c:pt>
                <c:pt idx="2755">
                  <c:v>112.35639513268345</c:v>
                </c:pt>
                <c:pt idx="2756">
                  <c:v>112.35768650389139</c:v>
                </c:pt>
                <c:pt idx="2757">
                  <c:v>112.48181675522359</c:v>
                </c:pt>
                <c:pt idx="2758">
                  <c:v>112.49812852407211</c:v>
                </c:pt>
                <c:pt idx="2759">
                  <c:v>112.55134016744223</c:v>
                </c:pt>
                <c:pt idx="2760">
                  <c:v>112.69024979385432</c:v>
                </c:pt>
                <c:pt idx="2761">
                  <c:v>112.71853028139601</c:v>
                </c:pt>
                <c:pt idx="2762">
                  <c:v>112.71981143593106</c:v>
                </c:pt>
                <c:pt idx="2763">
                  <c:v>112.72109220705907</c:v>
                </c:pt>
                <c:pt idx="2764">
                  <c:v>112.77243318576393</c:v>
                </c:pt>
                <c:pt idx="2765">
                  <c:v>112.64676746309453</c:v>
                </c:pt>
                <c:pt idx="2766">
                  <c:v>112.63883663876879</c:v>
                </c:pt>
                <c:pt idx="2767">
                  <c:v>112.85334290020745</c:v>
                </c:pt>
                <c:pt idx="2768">
                  <c:v>112.93667892926634</c:v>
                </c:pt>
                <c:pt idx="2769">
                  <c:v>112.937945166327</c:v>
                </c:pt>
                <c:pt idx="2770">
                  <c:v>112.93921147229321</c:v>
                </c:pt>
                <c:pt idx="2771">
                  <c:v>113.07226530778621</c:v>
                </c:pt>
                <c:pt idx="2772">
                  <c:v>113.18780086752135</c:v>
                </c:pt>
                <c:pt idx="2773">
                  <c:v>113.21048850914096</c:v>
                </c:pt>
                <c:pt idx="2774">
                  <c:v>113.23980481835382</c:v>
                </c:pt>
                <c:pt idx="2775">
                  <c:v>113.28564437747936</c:v>
                </c:pt>
                <c:pt idx="2776">
                  <c:v>113.28174491916566</c:v>
                </c:pt>
                <c:pt idx="2777">
                  <c:v>113.28306221002552</c:v>
                </c:pt>
                <c:pt idx="2778">
                  <c:v>113.2711982801097</c:v>
                </c:pt>
                <c:pt idx="2779">
                  <c:v>113.35572166748418</c:v>
                </c:pt>
                <c:pt idx="2780">
                  <c:v>113.44485012856038</c:v>
                </c:pt>
                <c:pt idx="2781">
                  <c:v>113.60846047150483</c:v>
                </c:pt>
                <c:pt idx="2782">
                  <c:v>113.63580406788216</c:v>
                </c:pt>
                <c:pt idx="2783">
                  <c:v>113.63707342723227</c:v>
                </c:pt>
                <c:pt idx="2784">
                  <c:v>113.63833833281717</c:v>
                </c:pt>
                <c:pt idx="2785">
                  <c:v>113.72691368807953</c:v>
                </c:pt>
                <c:pt idx="2786">
                  <c:v>113.80772803786564</c:v>
                </c:pt>
                <c:pt idx="2787">
                  <c:v>113.86632314964115</c:v>
                </c:pt>
                <c:pt idx="2788">
                  <c:v>113.97132644431728</c:v>
                </c:pt>
                <c:pt idx="2789">
                  <c:v>114.06488535468739</c:v>
                </c:pt>
                <c:pt idx="2790">
                  <c:v>114.06618324685115</c:v>
                </c:pt>
                <c:pt idx="2791">
                  <c:v>114.0674742690191</c:v>
                </c:pt>
                <c:pt idx="2792">
                  <c:v>114.26429506439082</c:v>
                </c:pt>
                <c:pt idx="2793">
                  <c:v>114.31445866190502</c:v>
                </c:pt>
                <c:pt idx="2794">
                  <c:v>114.31998544822406</c:v>
                </c:pt>
                <c:pt idx="2795">
                  <c:v>114.34814079180279</c:v>
                </c:pt>
                <c:pt idx="2796">
                  <c:v>114.45926276228042</c:v>
                </c:pt>
                <c:pt idx="2797">
                  <c:v>114.46051614886662</c:v>
                </c:pt>
                <c:pt idx="2798">
                  <c:v>114.4617678323773</c:v>
                </c:pt>
                <c:pt idx="2799">
                  <c:v>114.41119470679554</c:v>
                </c:pt>
                <c:pt idx="2800">
                  <c:v>114.63885927221258</c:v>
                </c:pt>
                <c:pt idx="2801">
                  <c:v>114.66243919485765</c:v>
                </c:pt>
                <c:pt idx="2802">
                  <c:v>114.7204764836176</c:v>
                </c:pt>
                <c:pt idx="2803">
                  <c:v>114.74196441283196</c:v>
                </c:pt>
                <c:pt idx="2804">
                  <c:v>114.74694949142759</c:v>
                </c:pt>
                <c:pt idx="2805">
                  <c:v>114.75477393826183</c:v>
                </c:pt>
                <c:pt idx="2806">
                  <c:v>114.47649838938322</c:v>
                </c:pt>
                <c:pt idx="2807">
                  <c:v>114.17251677976749</c:v>
                </c:pt>
                <c:pt idx="2808">
                  <c:v>113.92767312608383</c:v>
                </c:pt>
                <c:pt idx="2809">
                  <c:v>114.08491481723475</c:v>
                </c:pt>
                <c:pt idx="2810">
                  <c:v>113.97766545299498</c:v>
                </c:pt>
                <c:pt idx="2811">
                  <c:v>113.97900698945992</c:v>
                </c:pt>
                <c:pt idx="2812">
                  <c:v>113.98035097562249</c:v>
                </c:pt>
                <c:pt idx="2813">
                  <c:v>113.61793257812704</c:v>
                </c:pt>
                <c:pt idx="2814">
                  <c:v>113.60741754472811</c:v>
                </c:pt>
                <c:pt idx="2815">
                  <c:v>113.87030590546709</c:v>
                </c:pt>
                <c:pt idx="2816">
                  <c:v>113.81119285934844</c:v>
                </c:pt>
                <c:pt idx="2817">
                  <c:v>113.47672972483942</c:v>
                </c:pt>
                <c:pt idx="2818">
                  <c:v>113.47814959457916</c:v>
                </c:pt>
                <c:pt idx="2819">
                  <c:v>113.47957315464278</c:v>
                </c:pt>
                <c:pt idx="2820">
                  <c:v>113.45140259721485</c:v>
                </c:pt>
                <c:pt idx="2821">
                  <c:v>113.52875763240746</c:v>
                </c:pt>
                <c:pt idx="2822">
                  <c:v>113.57797058055556</c:v>
                </c:pt>
                <c:pt idx="2823">
                  <c:v>113.39995194170226</c:v>
                </c:pt>
                <c:pt idx="2824">
                  <c:v>113.07631888895254</c:v>
                </c:pt>
                <c:pt idx="2825">
                  <c:v>113.07773746682358</c:v>
                </c:pt>
                <c:pt idx="2826">
                  <c:v>113.07915626692957</c:v>
                </c:pt>
                <c:pt idx="2827">
                  <c:v>112.94253528682107</c:v>
                </c:pt>
                <c:pt idx="2828">
                  <c:v>112.80790627023389</c:v>
                </c:pt>
                <c:pt idx="2829">
                  <c:v>113.04544327760252</c:v>
                </c:pt>
                <c:pt idx="2830">
                  <c:v>113.14446644971832</c:v>
                </c:pt>
                <c:pt idx="2831">
                  <c:v>112.76689009015915</c:v>
                </c:pt>
                <c:pt idx="2832">
                  <c:v>112.7684153978693</c:v>
                </c:pt>
                <c:pt idx="2833">
                  <c:v>112.76993985614763</c:v>
                </c:pt>
                <c:pt idx="2834">
                  <c:v>112.51642105190777</c:v>
                </c:pt>
                <c:pt idx="2835">
                  <c:v>112.67120447777243</c:v>
                </c:pt>
                <c:pt idx="2836">
                  <c:v>112.92005699048241</c:v>
                </c:pt>
                <c:pt idx="2837">
                  <c:v>112.97983995613673</c:v>
                </c:pt>
                <c:pt idx="2838">
                  <c:v>112.98127660703943</c:v>
                </c:pt>
                <c:pt idx="2839">
                  <c:v>112.98271309753079</c:v>
                </c:pt>
                <c:pt idx="2840">
                  <c:v>112.98415065179127</c:v>
                </c:pt>
                <c:pt idx="2841">
                  <c:v>113.0499470673011</c:v>
                </c:pt>
                <c:pt idx="2842">
                  <c:v>112.98276936221627</c:v>
                </c:pt>
                <c:pt idx="2843">
                  <c:v>113.49848792237832</c:v>
                </c:pt>
                <c:pt idx="2844">
                  <c:v>113.83366264815601</c:v>
                </c:pt>
                <c:pt idx="2845">
                  <c:v>113.96467416123741</c:v>
                </c:pt>
                <c:pt idx="2846">
                  <c:v>113.96601749146497</c:v>
                </c:pt>
                <c:pt idx="2847">
                  <c:v>113.96735775118694</c:v>
                </c:pt>
                <c:pt idx="2848">
                  <c:v>114.13249429261124</c:v>
                </c:pt>
                <c:pt idx="2849">
                  <c:v>114.34288980916351</c:v>
                </c:pt>
                <c:pt idx="2850">
                  <c:v>114.62929307016094</c:v>
                </c:pt>
                <c:pt idx="2851">
                  <c:v>114.72989459001526</c:v>
                </c:pt>
                <c:pt idx="2852">
                  <c:v>115.02717984733212</c:v>
                </c:pt>
                <c:pt idx="2853">
                  <c:v>115.02843968044924</c:v>
                </c:pt>
                <c:pt idx="2854">
                  <c:v>115.02969353316215</c:v>
                </c:pt>
                <c:pt idx="2855">
                  <c:v>115.21466920283174</c:v>
                </c:pt>
                <c:pt idx="2856">
                  <c:v>115.10615696099474</c:v>
                </c:pt>
                <c:pt idx="2857">
                  <c:v>115.15955772821813</c:v>
                </c:pt>
                <c:pt idx="2858">
                  <c:v>115.09857413991649</c:v>
                </c:pt>
                <c:pt idx="2859">
                  <c:v>114.96792071274288</c:v>
                </c:pt>
                <c:pt idx="2860">
                  <c:v>114.96920591111477</c:v>
                </c:pt>
                <c:pt idx="2861">
                  <c:v>114.97046614895827</c:v>
                </c:pt>
                <c:pt idx="2862">
                  <c:v>115.00578897183898</c:v>
                </c:pt>
                <c:pt idx="2863">
                  <c:v>114.95853738754222</c:v>
                </c:pt>
                <c:pt idx="2864">
                  <c:v>114.96015194425148</c:v>
                </c:pt>
                <c:pt idx="2865">
                  <c:v>114.97710552489953</c:v>
                </c:pt>
                <c:pt idx="2866">
                  <c:v>115.03900769608875</c:v>
                </c:pt>
                <c:pt idx="2867">
                  <c:v>115.03961304504365</c:v>
                </c:pt>
                <c:pt idx="2868">
                  <c:v>115.0402187742079</c:v>
                </c:pt>
                <c:pt idx="2869">
                  <c:v>115.01736441606963</c:v>
                </c:pt>
                <c:pt idx="2870">
                  <c:v>115.26178314612581</c:v>
                </c:pt>
                <c:pt idx="2871">
                  <c:v>115.35829256744745</c:v>
                </c:pt>
                <c:pt idx="2872">
                  <c:v>115.49398184283675</c:v>
                </c:pt>
                <c:pt idx="2873">
                  <c:v>115.46543861213019</c:v>
                </c:pt>
                <c:pt idx="2874">
                  <c:v>115.4669733054759</c:v>
                </c:pt>
                <c:pt idx="2875">
                  <c:v>115.46851120554182</c:v>
                </c:pt>
                <c:pt idx="2876">
                  <c:v>115.58968213326526</c:v>
                </c:pt>
                <c:pt idx="2877">
                  <c:v>115.46113490993123</c:v>
                </c:pt>
                <c:pt idx="2878">
                  <c:v>115.2454968821789</c:v>
                </c:pt>
                <c:pt idx="2879">
                  <c:v>115.25971989570891</c:v>
                </c:pt>
                <c:pt idx="2880">
                  <c:v>115.15635554131708</c:v>
                </c:pt>
                <c:pt idx="2881">
                  <c:v>115.15764358825058</c:v>
                </c:pt>
                <c:pt idx="2882">
                  <c:v>115.15893322406747</c:v>
                </c:pt>
                <c:pt idx="2883">
                  <c:v>114.84403624713013</c:v>
                </c:pt>
                <c:pt idx="2884">
                  <c:v>114.65986784790772</c:v>
                </c:pt>
                <c:pt idx="2885">
                  <c:v>114.76212465481545</c:v>
                </c:pt>
                <c:pt idx="2886">
                  <c:v>114.76496620552226</c:v>
                </c:pt>
                <c:pt idx="2887">
                  <c:v>114.93734686045558</c:v>
                </c:pt>
                <c:pt idx="2888">
                  <c:v>114.93843018423539</c:v>
                </c:pt>
                <c:pt idx="2889">
                  <c:v>114.93953162976666</c:v>
                </c:pt>
                <c:pt idx="2890">
                  <c:v>114.94315635220148</c:v>
                </c:pt>
                <c:pt idx="2891">
                  <c:v>115.09654053330372</c:v>
                </c:pt>
                <c:pt idx="2892">
                  <c:v>115.26189972138376</c:v>
                </c:pt>
                <c:pt idx="2893">
                  <c:v>115.37985232232238</c:v>
                </c:pt>
                <c:pt idx="2894">
                  <c:v>115.43413440595282</c:v>
                </c:pt>
                <c:pt idx="2895">
                  <c:v>115.43515462672511</c:v>
                </c:pt>
                <c:pt idx="2896">
                  <c:v>115.43126161779844</c:v>
                </c:pt>
                <c:pt idx="2897">
                  <c:v>115.54387938731371</c:v>
                </c:pt>
                <c:pt idx="2898">
                  <c:v>115.78143160321085</c:v>
                </c:pt>
                <c:pt idx="2899">
                  <c:v>115.79294339389971</c:v>
                </c:pt>
                <c:pt idx="2900">
                  <c:v>115.92569954226936</c:v>
                </c:pt>
                <c:pt idx="2901">
                  <c:v>115.80334299051127</c:v>
                </c:pt>
                <c:pt idx="2902">
                  <c:v>115.80432532097768</c:v>
                </c:pt>
                <c:pt idx="2903">
                  <c:v>115.80530593704889</c:v>
                </c:pt>
                <c:pt idx="2904">
                  <c:v>115.7654905299146</c:v>
                </c:pt>
                <c:pt idx="2905">
                  <c:v>115.64964546600255</c:v>
                </c:pt>
                <c:pt idx="2906">
                  <c:v>115.55616924804178</c:v>
                </c:pt>
                <c:pt idx="2907">
                  <c:v>115.75957521040161</c:v>
                </c:pt>
                <c:pt idx="2908">
                  <c:v>116.00019142355848</c:v>
                </c:pt>
                <c:pt idx="2909">
                  <c:v>116.00115758764552</c:v>
                </c:pt>
                <c:pt idx="2910">
                  <c:v>116.002123979616</c:v>
                </c:pt>
                <c:pt idx="2911">
                  <c:v>116.27216439045262</c:v>
                </c:pt>
                <c:pt idx="2912">
                  <c:v>116.44724055435935</c:v>
                </c:pt>
                <c:pt idx="2913">
                  <c:v>116.48943802021876</c:v>
                </c:pt>
                <c:pt idx="2914">
                  <c:v>116.39063223340089</c:v>
                </c:pt>
                <c:pt idx="2915">
                  <c:v>116.45594788125554</c:v>
                </c:pt>
                <c:pt idx="2916">
                  <c:v>116.45686306038982</c:v>
                </c:pt>
                <c:pt idx="2917">
                  <c:v>116.4577782345043</c:v>
                </c:pt>
                <c:pt idx="2918">
                  <c:v>116.40086604635887</c:v>
                </c:pt>
                <c:pt idx="2919">
                  <c:v>116.33284883014396</c:v>
                </c:pt>
                <c:pt idx="2920">
                  <c:v>116.41294237600681</c:v>
                </c:pt>
                <c:pt idx="2921">
                  <c:v>116.3519393022948</c:v>
                </c:pt>
                <c:pt idx="2922">
                  <c:v>116.38233817235226</c:v>
                </c:pt>
                <c:pt idx="2923">
                  <c:v>116.38325334477869</c:v>
                </c:pt>
                <c:pt idx="2924">
                  <c:v>116.38416983463632</c:v>
                </c:pt>
                <c:pt idx="2925">
                  <c:v>116.41938344958942</c:v>
                </c:pt>
                <c:pt idx="2926">
                  <c:v>116.46788420087866</c:v>
                </c:pt>
                <c:pt idx="2927">
                  <c:v>116.4061887302867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Diarios'!$D$3:$D$2930</c:f>
              <c:numCache>
                <c:formatCode>#,##0.00</c:formatCode>
                <c:ptCount val="29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  <c:pt idx="2837">
                  <c:v>114.44292915412419</c:v>
                </c:pt>
                <c:pt idx="2838">
                  <c:v>114.44457197743758</c:v>
                </c:pt>
                <c:pt idx="2839">
                  <c:v>114.44621464333933</c:v>
                </c:pt>
                <c:pt idx="2840">
                  <c:v>114.44785839186839</c:v>
                </c:pt>
                <c:pt idx="2841">
                  <c:v>114.51469488152158</c:v>
                </c:pt>
                <c:pt idx="2842">
                  <c:v>114.44683435037507</c:v>
                </c:pt>
                <c:pt idx="2843">
                  <c:v>114.96942417601399</c:v>
                </c:pt>
                <c:pt idx="2844">
                  <c:v>115.30913173872231</c:v>
                </c:pt>
                <c:pt idx="2845">
                  <c:v>115.442030576279</c:v>
                </c:pt>
                <c:pt idx="2846">
                  <c:v>115.44358052557061</c:v>
                </c:pt>
                <c:pt idx="2847">
                  <c:v>115.44512736931304</c:v>
                </c:pt>
                <c:pt idx="2848">
                  <c:v>115.61259465300375</c:v>
                </c:pt>
                <c:pt idx="2849">
                  <c:v>115.82590846594472</c:v>
                </c:pt>
                <c:pt idx="2850">
                  <c:v>116.11621666313926</c:v>
                </c:pt>
                <c:pt idx="2851">
                  <c:v>116.2183136189711</c:v>
                </c:pt>
                <c:pt idx="2852">
                  <c:v>116.51964659946053</c:v>
                </c:pt>
                <c:pt idx="2853">
                  <c:v>116.52111374989818</c:v>
                </c:pt>
                <c:pt idx="2854">
                  <c:v>116.52257484681274</c:v>
                </c:pt>
                <c:pt idx="2855">
                  <c:v>116.71014245336625</c:v>
                </c:pt>
                <c:pt idx="2856">
                  <c:v>116.6004128360923</c:v>
                </c:pt>
                <c:pt idx="2857">
                  <c:v>116.65469801787539</c:v>
                </c:pt>
                <c:pt idx="2858">
                  <c:v>116.59311375617794</c:v>
                </c:pt>
                <c:pt idx="2859">
                  <c:v>116.46095468420661</c:v>
                </c:pt>
                <c:pt idx="2860">
                  <c:v>116.46244744779621</c:v>
                </c:pt>
                <c:pt idx="2861">
                  <c:v>116.46391493120422</c:v>
                </c:pt>
                <c:pt idx="2862">
                  <c:v>116.49988752847186</c:v>
                </c:pt>
                <c:pt idx="2863">
                  <c:v>116.45221293304976</c:v>
                </c:pt>
                <c:pt idx="2864">
                  <c:v>116.45403932913931</c:v>
                </c:pt>
                <c:pt idx="2865">
                  <c:v>116.47140410828358</c:v>
                </c:pt>
                <c:pt idx="2866">
                  <c:v>116.53430178302352</c:v>
                </c:pt>
                <c:pt idx="2867">
                  <c:v>116.53510599443167</c:v>
                </c:pt>
                <c:pt idx="2868">
                  <c:v>116.53591059331552</c:v>
                </c:pt>
                <c:pt idx="2869">
                  <c:v>116.51295005267762</c:v>
                </c:pt>
                <c:pt idx="2870">
                  <c:v>116.76073835486734</c:v>
                </c:pt>
                <c:pt idx="2871">
                  <c:v>116.85869438526223</c:v>
                </c:pt>
                <c:pt idx="2872">
                  <c:v>116.99634024634561</c:v>
                </c:pt>
                <c:pt idx="2873">
                  <c:v>116.96761742505636</c:v>
                </c:pt>
                <c:pt idx="2874">
                  <c:v>116.96936379016987</c:v>
                </c:pt>
                <c:pt idx="2875">
                  <c:v>116.97111340914309</c:v>
                </c:pt>
                <c:pt idx="2876">
                  <c:v>117.09405305525158</c:v>
                </c:pt>
                <c:pt idx="2877">
                  <c:v>116.96402451883371</c:v>
                </c:pt>
                <c:pt idx="2878">
                  <c:v>116.74577099714813</c:v>
                </c:pt>
                <c:pt idx="2879">
                  <c:v>116.7603705301175</c:v>
                </c:pt>
                <c:pt idx="2880">
                  <c:v>116.6558515914917</c:v>
                </c:pt>
                <c:pt idx="2881">
                  <c:v>116.65734760497365</c:v>
                </c:pt>
                <c:pt idx="2882">
                  <c:v>116.65884523262419</c:v>
                </c:pt>
                <c:pt idx="2883">
                  <c:v>116.3400374873958</c:v>
                </c:pt>
                <c:pt idx="2884">
                  <c:v>116.15366041080202</c:v>
                </c:pt>
                <c:pt idx="2885">
                  <c:v>116.2574399617429</c:v>
                </c:pt>
                <c:pt idx="2886">
                  <c:v>116.26050908097427</c:v>
                </c:pt>
                <c:pt idx="2887">
                  <c:v>116.43532691971154</c:v>
                </c:pt>
                <c:pt idx="2888">
                  <c:v>116.43661519508264</c:v>
                </c:pt>
                <c:pt idx="2889">
                  <c:v>116.43792183235648</c:v>
                </c:pt>
                <c:pt idx="2890">
                  <c:v>116.44178464897574</c:v>
                </c:pt>
                <c:pt idx="2891">
                  <c:v>116.59735974833077</c:v>
                </c:pt>
                <c:pt idx="2892">
                  <c:v>116.76506653415366</c:v>
                </c:pt>
                <c:pt idx="2893">
                  <c:v>116.88474895927037</c:v>
                </c:pt>
                <c:pt idx="2894">
                  <c:v>116.93993070033224</c:v>
                </c:pt>
                <c:pt idx="2895">
                  <c:v>116.94115588904251</c:v>
                </c:pt>
                <c:pt idx="2896">
                  <c:v>116.93740374414638</c:v>
                </c:pt>
                <c:pt idx="2897">
                  <c:v>117.05168278614035</c:v>
                </c:pt>
                <c:pt idx="2898">
                  <c:v>117.29252720293172</c:v>
                </c:pt>
                <c:pt idx="2899">
                  <c:v>117.3043814920301</c:v>
                </c:pt>
                <c:pt idx="2900">
                  <c:v>117.43906297372774</c:v>
                </c:pt>
                <c:pt idx="2901">
                  <c:v>117.31530137907735</c:v>
                </c:pt>
                <c:pt idx="2902">
                  <c:v>117.31648880978156</c:v>
                </c:pt>
                <c:pt idx="2903">
                  <c:v>117.3176745072784</c:v>
                </c:pt>
                <c:pt idx="2904">
                  <c:v>117.2775313385076</c:v>
                </c:pt>
                <c:pt idx="2905">
                  <c:v>117.16036521325996</c:v>
                </c:pt>
                <c:pt idx="2906">
                  <c:v>117.06585978872812</c:v>
                </c:pt>
                <c:pt idx="2907">
                  <c:v>117.27211536249951</c:v>
                </c:pt>
                <c:pt idx="2908">
                  <c:v>117.51606812196526</c:v>
                </c:pt>
                <c:pt idx="2909">
                  <c:v>117.51723951546521</c:v>
                </c:pt>
                <c:pt idx="2910">
                  <c:v>117.51841114335132</c:v>
                </c:pt>
                <c:pt idx="2911">
                  <c:v>117.79217436117071</c:v>
                </c:pt>
                <c:pt idx="2912">
                  <c:v>117.96973261692911</c:v>
                </c:pt>
                <c:pt idx="2913">
                  <c:v>118.01267521018873</c:v>
                </c:pt>
                <c:pt idx="2914">
                  <c:v>117.9127706727846</c:v>
                </c:pt>
                <c:pt idx="2915">
                  <c:v>117.97913386915367</c:v>
                </c:pt>
                <c:pt idx="2916">
                  <c:v>117.98025438092584</c:v>
                </c:pt>
                <c:pt idx="2917">
                  <c:v>117.98137489096854</c:v>
                </c:pt>
                <c:pt idx="2918">
                  <c:v>117.92391140086876</c:v>
                </c:pt>
                <c:pt idx="2919">
                  <c:v>117.85519737201497</c:v>
                </c:pt>
                <c:pt idx="2920">
                  <c:v>117.93653232453335</c:v>
                </c:pt>
                <c:pt idx="2921">
                  <c:v>117.87492404437616</c:v>
                </c:pt>
                <c:pt idx="2922">
                  <c:v>117.90591406011649</c:v>
                </c:pt>
                <c:pt idx="2923">
                  <c:v>117.90703445572677</c:v>
                </c:pt>
                <c:pt idx="2924">
                  <c:v>117.90815618937513</c:v>
                </c:pt>
                <c:pt idx="2925">
                  <c:v>117.94402421031633</c:v>
                </c:pt>
                <c:pt idx="2926">
                  <c:v>117.99335351667609</c:v>
                </c:pt>
                <c:pt idx="2927">
                  <c:v>117.93104325502451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Diarios'!$D$3:$D$2930</c:f>
              <c:numCache>
                <c:formatCode>#,##0.00</c:formatCode>
                <c:ptCount val="29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  <c:pt idx="2805">
                  <c:v>116.23475231387808</c:v>
                </c:pt>
                <c:pt idx="2806">
                  <c:v>115.95307791918754</c:v>
                </c:pt>
                <c:pt idx="2807">
                  <c:v>115.64536492686123</c:v>
                </c:pt>
                <c:pt idx="2808">
                  <c:v>115.39755187106117</c:v>
                </c:pt>
                <c:pt idx="2809">
                  <c:v>115.55701166329882</c:v>
                </c:pt>
                <c:pt idx="2810">
                  <c:v>115.44856761813516</c:v>
                </c:pt>
                <c:pt idx="2811">
                  <c:v>115.45011568317197</c:v>
                </c:pt>
                <c:pt idx="2812">
                  <c:v>115.45166623429262</c:v>
                </c:pt>
                <c:pt idx="2813">
                  <c:v>115.08475817624188</c:v>
                </c:pt>
                <c:pt idx="2814">
                  <c:v>115.0742959919456</c:v>
                </c:pt>
                <c:pt idx="2815">
                  <c:v>115.34076775628533</c:v>
                </c:pt>
                <c:pt idx="2816">
                  <c:v>115.28108029382764</c:v>
                </c:pt>
                <c:pt idx="2817">
                  <c:v>114.9424859051019</c:v>
                </c:pt>
                <c:pt idx="2818">
                  <c:v>114.94411250150957</c:v>
                </c:pt>
                <c:pt idx="2819">
                  <c:v>114.94574284094354</c:v>
                </c:pt>
                <c:pt idx="2820">
                  <c:v>114.91739665924653</c:v>
                </c:pt>
                <c:pt idx="2821">
                  <c:v>114.99593973062039</c:v>
                </c:pt>
                <c:pt idx="2822">
                  <c:v>115.04597723280088</c:v>
                </c:pt>
                <c:pt idx="2823">
                  <c:v>114.86584594342061</c:v>
                </c:pt>
                <c:pt idx="2824">
                  <c:v>114.5382170850155</c:v>
                </c:pt>
                <c:pt idx="2825">
                  <c:v>114.53984172677717</c:v>
                </c:pt>
                <c:pt idx="2826">
                  <c:v>114.54146659866544</c:v>
                </c:pt>
                <c:pt idx="2827">
                  <c:v>114.40326637154344</c:v>
                </c:pt>
                <c:pt idx="2828">
                  <c:v>114.2670834208003</c:v>
                </c:pt>
                <c:pt idx="2829">
                  <c:v>114.50788065538971</c:v>
                </c:pt>
                <c:pt idx="2830">
                  <c:v>114.60837269890889</c:v>
                </c:pt>
                <c:pt idx="2831">
                  <c:v>114.22609832215178</c:v>
                </c:pt>
                <c:pt idx="2832">
                  <c:v>114.22783057995883</c:v>
                </c:pt>
                <c:pt idx="2833">
                  <c:v>114.22956198271088</c:v>
                </c:pt>
                <c:pt idx="2834">
                  <c:v>113.97294858769189</c:v>
                </c:pt>
                <c:pt idx="2835">
                  <c:v>114.12992274048256</c:v>
                </c:pt>
                <c:pt idx="2836">
                  <c:v>114.38218453308548</c:v>
                </c:pt>
                <c:pt idx="2837">
                  <c:v>114.44292915412419</c:v>
                </c:pt>
                <c:pt idx="2838">
                  <c:v>114.44457197743758</c:v>
                </c:pt>
                <c:pt idx="2839">
                  <c:v>114.44621464333933</c:v>
                </c:pt>
                <c:pt idx="2840">
                  <c:v>114.44785839186839</c:v>
                </c:pt>
                <c:pt idx="2841">
                  <c:v>114.51469488152158</c:v>
                </c:pt>
                <c:pt idx="2842">
                  <c:v>114.44683435037507</c:v>
                </c:pt>
                <c:pt idx="2843">
                  <c:v>114.96942417601399</c:v>
                </c:pt>
                <c:pt idx="2844">
                  <c:v>115.30913173872231</c:v>
                </c:pt>
                <c:pt idx="2845">
                  <c:v>115.442030576279</c:v>
                </c:pt>
                <c:pt idx="2846">
                  <c:v>115.44358052557061</c:v>
                </c:pt>
                <c:pt idx="2847">
                  <c:v>115.44512736931304</c:v>
                </c:pt>
                <c:pt idx="2848">
                  <c:v>115.61259465300375</c:v>
                </c:pt>
                <c:pt idx="2849">
                  <c:v>115.82590846594472</c:v>
                </c:pt>
                <c:pt idx="2850">
                  <c:v>116.11621666313926</c:v>
                </c:pt>
                <c:pt idx="2851">
                  <c:v>116.2183136189711</c:v>
                </c:pt>
                <c:pt idx="2852">
                  <c:v>116.51964659946053</c:v>
                </c:pt>
                <c:pt idx="2853">
                  <c:v>116.52111374989818</c:v>
                </c:pt>
                <c:pt idx="2854">
                  <c:v>116.52257484681274</c:v>
                </c:pt>
                <c:pt idx="2855">
                  <c:v>116.71014245336625</c:v>
                </c:pt>
                <c:pt idx="2856">
                  <c:v>116.6004128360923</c:v>
                </c:pt>
                <c:pt idx="2857">
                  <c:v>116.65469801787539</c:v>
                </c:pt>
                <c:pt idx="2858">
                  <c:v>116.59311375617794</c:v>
                </c:pt>
                <c:pt idx="2859">
                  <c:v>116.46095468420661</c:v>
                </c:pt>
                <c:pt idx="2860">
                  <c:v>116.46244744779621</c:v>
                </c:pt>
                <c:pt idx="2861">
                  <c:v>116.46391493120422</c:v>
                </c:pt>
                <c:pt idx="2862">
                  <c:v>116.49988752847186</c:v>
                </c:pt>
                <c:pt idx="2863">
                  <c:v>116.45221293304976</c:v>
                </c:pt>
                <c:pt idx="2864">
                  <c:v>116.45403932913931</c:v>
                </c:pt>
                <c:pt idx="2865">
                  <c:v>116.47140410828358</c:v>
                </c:pt>
                <c:pt idx="2866">
                  <c:v>116.53430178302352</c:v>
                </c:pt>
                <c:pt idx="2867">
                  <c:v>116.53510599443167</c:v>
                </c:pt>
                <c:pt idx="2868">
                  <c:v>116.53591059331552</c:v>
                </c:pt>
                <c:pt idx="2869">
                  <c:v>116.51295005267762</c:v>
                </c:pt>
                <c:pt idx="2870">
                  <c:v>116.76073835486734</c:v>
                </c:pt>
                <c:pt idx="2871">
                  <c:v>116.85869438526223</c:v>
                </c:pt>
                <c:pt idx="2872">
                  <c:v>116.99634024634561</c:v>
                </c:pt>
                <c:pt idx="2873">
                  <c:v>116.96761742505636</c:v>
                </c:pt>
                <c:pt idx="2874">
                  <c:v>116.96936379016987</c:v>
                </c:pt>
                <c:pt idx="2875">
                  <c:v>116.97111340914309</c:v>
                </c:pt>
                <c:pt idx="2876">
                  <c:v>117.09405305525158</c:v>
                </c:pt>
                <c:pt idx="2877">
                  <c:v>116.96402451883371</c:v>
                </c:pt>
                <c:pt idx="2878">
                  <c:v>116.74577099714813</c:v>
                </c:pt>
                <c:pt idx="2879">
                  <c:v>116.7603705301175</c:v>
                </c:pt>
                <c:pt idx="2880">
                  <c:v>116.6558515914917</c:v>
                </c:pt>
                <c:pt idx="2881">
                  <c:v>116.65734760497365</c:v>
                </c:pt>
                <c:pt idx="2882">
                  <c:v>116.65884523262419</c:v>
                </c:pt>
                <c:pt idx="2883">
                  <c:v>116.3400374873958</c:v>
                </c:pt>
                <c:pt idx="2884">
                  <c:v>116.15366041080202</c:v>
                </c:pt>
                <c:pt idx="2885">
                  <c:v>116.2574399617429</c:v>
                </c:pt>
                <c:pt idx="2886">
                  <c:v>116.26050908097427</c:v>
                </c:pt>
                <c:pt idx="2887">
                  <c:v>116.43532691971154</c:v>
                </c:pt>
                <c:pt idx="2888">
                  <c:v>116.43661519508264</c:v>
                </c:pt>
                <c:pt idx="2889">
                  <c:v>116.43792183235648</c:v>
                </c:pt>
                <c:pt idx="2890">
                  <c:v>116.44178464897574</c:v>
                </c:pt>
                <c:pt idx="2891">
                  <c:v>116.59735974833077</c:v>
                </c:pt>
                <c:pt idx="2892">
                  <c:v>116.76506653415366</c:v>
                </c:pt>
                <c:pt idx="2893">
                  <c:v>116.88474895927037</c:v>
                </c:pt>
                <c:pt idx="2894">
                  <c:v>116.93993070033224</c:v>
                </c:pt>
                <c:pt idx="2895">
                  <c:v>116.94115588904251</c:v>
                </c:pt>
                <c:pt idx="2896">
                  <c:v>116.93740374414638</c:v>
                </c:pt>
                <c:pt idx="2897">
                  <c:v>117.05168278614035</c:v>
                </c:pt>
                <c:pt idx="2898">
                  <c:v>117.29252720293172</c:v>
                </c:pt>
                <c:pt idx="2899">
                  <c:v>117.3043814920301</c:v>
                </c:pt>
                <c:pt idx="2900">
                  <c:v>117.43906297372774</c:v>
                </c:pt>
                <c:pt idx="2901">
                  <c:v>117.31530137907735</c:v>
                </c:pt>
                <c:pt idx="2902">
                  <c:v>117.31648880978156</c:v>
                </c:pt>
                <c:pt idx="2903">
                  <c:v>117.3176745072784</c:v>
                </c:pt>
                <c:pt idx="2904">
                  <c:v>117.2775313385076</c:v>
                </c:pt>
                <c:pt idx="2905">
                  <c:v>117.16036521325996</c:v>
                </c:pt>
                <c:pt idx="2906">
                  <c:v>117.06585978872812</c:v>
                </c:pt>
                <c:pt idx="2907">
                  <c:v>117.27211536249951</c:v>
                </c:pt>
                <c:pt idx="2908">
                  <c:v>117.51606812196526</c:v>
                </c:pt>
                <c:pt idx="2909">
                  <c:v>117.51723951546521</c:v>
                </c:pt>
                <c:pt idx="2910">
                  <c:v>117.51841114335132</c:v>
                </c:pt>
                <c:pt idx="2911">
                  <c:v>117.79217436117071</c:v>
                </c:pt>
                <c:pt idx="2912">
                  <c:v>117.96973261692911</c:v>
                </c:pt>
                <c:pt idx="2913">
                  <c:v>118.01267521018873</c:v>
                </c:pt>
                <c:pt idx="2914">
                  <c:v>117.9127706727846</c:v>
                </c:pt>
                <c:pt idx="2915">
                  <c:v>117.97913386915367</c:v>
                </c:pt>
                <c:pt idx="2916">
                  <c:v>117.98025438092584</c:v>
                </c:pt>
                <c:pt idx="2917">
                  <c:v>117.98137489096854</c:v>
                </c:pt>
                <c:pt idx="2918">
                  <c:v>117.92391140086876</c:v>
                </c:pt>
                <c:pt idx="2919">
                  <c:v>117.85519737201497</c:v>
                </c:pt>
                <c:pt idx="2920">
                  <c:v>117.93653232453335</c:v>
                </c:pt>
                <c:pt idx="2921">
                  <c:v>117.87492404437616</c:v>
                </c:pt>
                <c:pt idx="2922">
                  <c:v>117.90591406011649</c:v>
                </c:pt>
                <c:pt idx="2923">
                  <c:v>117.90703445572677</c:v>
                </c:pt>
                <c:pt idx="2924">
                  <c:v>117.90815618937513</c:v>
                </c:pt>
                <c:pt idx="2925">
                  <c:v>117.94402421031633</c:v>
                </c:pt>
                <c:pt idx="2926">
                  <c:v>117.99335351667609</c:v>
                </c:pt>
                <c:pt idx="2927">
                  <c:v>117.93104325502451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203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ax val="130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  <c:majorUnit val="5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652443567425806E-2"/>
          <c:y val="0.15707482993197278"/>
          <c:w val="0.8958476474307745"/>
          <c:h val="0.70102763940221757"/>
        </c:manualLayout>
      </c:layout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Diarios'!$Q$3:$Q$2930</c:f>
              <c:numCache>
                <c:formatCode>#,##0.00</c:formatCode>
                <c:ptCount val="2928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  <c:pt idx="2746">
                  <c:v>173.83711803616973</c:v>
                </c:pt>
                <c:pt idx="2747">
                  <c:v>174.97602900484205</c:v>
                </c:pt>
                <c:pt idx="2748">
                  <c:v>174.96628232691924</c:v>
                </c:pt>
                <c:pt idx="2749">
                  <c:v>174.95653609293535</c:v>
                </c:pt>
                <c:pt idx="2750">
                  <c:v>177.99819925250443</c:v>
                </c:pt>
                <c:pt idx="2751">
                  <c:v>179.70946595816014</c:v>
                </c:pt>
                <c:pt idx="2752">
                  <c:v>178.80315898088068</c:v>
                </c:pt>
                <c:pt idx="2753">
                  <c:v>178.54922683428651</c:v>
                </c:pt>
                <c:pt idx="2754">
                  <c:v>180.37697466497332</c:v>
                </c:pt>
                <c:pt idx="2755">
                  <c:v>180.36694342223393</c:v>
                </c:pt>
                <c:pt idx="2756">
                  <c:v>180.35691306737229</c:v>
                </c:pt>
                <c:pt idx="2757">
                  <c:v>182.23898392200343</c:v>
                </c:pt>
                <c:pt idx="2758">
                  <c:v>181.85681870057306</c:v>
                </c:pt>
                <c:pt idx="2759">
                  <c:v>182.14235529936494</c:v>
                </c:pt>
                <c:pt idx="2760">
                  <c:v>183.00672695057256</c:v>
                </c:pt>
                <c:pt idx="2761">
                  <c:v>182.98886769048198</c:v>
                </c:pt>
                <c:pt idx="2762">
                  <c:v>182.9786978463716</c:v>
                </c:pt>
                <c:pt idx="2763">
                  <c:v>182.96852800226125</c:v>
                </c:pt>
                <c:pt idx="2764">
                  <c:v>182.54388474322167</c:v>
                </c:pt>
                <c:pt idx="2765">
                  <c:v>181.51345017957911</c:v>
                </c:pt>
                <c:pt idx="2766">
                  <c:v>183.50939668844848</c:v>
                </c:pt>
                <c:pt idx="2767">
                  <c:v>185.29749936740663</c:v>
                </c:pt>
                <c:pt idx="2768">
                  <c:v>186.0918738697942</c:v>
                </c:pt>
                <c:pt idx="2769">
                  <c:v>186.08153713627317</c:v>
                </c:pt>
                <c:pt idx="2770">
                  <c:v>186.07120085032668</c:v>
                </c:pt>
                <c:pt idx="2771">
                  <c:v>186.72423266227318</c:v>
                </c:pt>
                <c:pt idx="2772">
                  <c:v>188.69074977879015</c:v>
                </c:pt>
                <c:pt idx="2773">
                  <c:v>189.97633499156737</c:v>
                </c:pt>
                <c:pt idx="2774">
                  <c:v>189.16047598260096</c:v>
                </c:pt>
                <c:pt idx="2775">
                  <c:v>184.15257511667727</c:v>
                </c:pt>
                <c:pt idx="2776">
                  <c:v>184.14235702470944</c:v>
                </c:pt>
                <c:pt idx="2777">
                  <c:v>184.13211255712687</c:v>
                </c:pt>
                <c:pt idx="2778">
                  <c:v>184.31636008445662</c:v>
                </c:pt>
                <c:pt idx="2779">
                  <c:v>186.1008064979583</c:v>
                </c:pt>
                <c:pt idx="2780">
                  <c:v>183.98813647749282</c:v>
                </c:pt>
                <c:pt idx="2781">
                  <c:v>180.259566118533</c:v>
                </c:pt>
                <c:pt idx="2782">
                  <c:v>185.25572418387728</c:v>
                </c:pt>
                <c:pt idx="2783">
                  <c:v>185.2454094360009</c:v>
                </c:pt>
                <c:pt idx="2784">
                  <c:v>185.23509513929886</c:v>
                </c:pt>
                <c:pt idx="2785">
                  <c:v>188.06697393204084</c:v>
                </c:pt>
                <c:pt idx="2786">
                  <c:v>186.88519582544455</c:v>
                </c:pt>
                <c:pt idx="2787">
                  <c:v>187.75591632911352</c:v>
                </c:pt>
                <c:pt idx="2788">
                  <c:v>183.94105868643501</c:v>
                </c:pt>
                <c:pt idx="2789">
                  <c:v>185.05725021409077</c:v>
                </c:pt>
                <c:pt idx="2790">
                  <c:v>185.04694826738768</c:v>
                </c:pt>
                <c:pt idx="2791">
                  <c:v>185.03664677630115</c:v>
                </c:pt>
                <c:pt idx="2792">
                  <c:v>184.96550680203103</c:v>
                </c:pt>
                <c:pt idx="2793">
                  <c:v>183.47533027977028</c:v>
                </c:pt>
                <c:pt idx="2794">
                  <c:v>185.32801221837767</c:v>
                </c:pt>
                <c:pt idx="2795">
                  <c:v>185.65491165387866</c:v>
                </c:pt>
                <c:pt idx="2796">
                  <c:v>188.02001144647866</c:v>
                </c:pt>
                <c:pt idx="2797">
                  <c:v>188.00955231205222</c:v>
                </c:pt>
                <c:pt idx="2798">
                  <c:v>187.99909408885895</c:v>
                </c:pt>
                <c:pt idx="2799">
                  <c:v>186.81041865532265</c:v>
                </c:pt>
                <c:pt idx="2800">
                  <c:v>188.912643622415</c:v>
                </c:pt>
                <c:pt idx="2801">
                  <c:v>190.74376989141408</c:v>
                </c:pt>
                <c:pt idx="2802">
                  <c:v>190.86494280174821</c:v>
                </c:pt>
                <c:pt idx="2803">
                  <c:v>190.4682453189566</c:v>
                </c:pt>
                <c:pt idx="2804">
                  <c:v>190.45765215856005</c:v>
                </c:pt>
                <c:pt idx="2805">
                  <c:v>190.44712099178693</c:v>
                </c:pt>
                <c:pt idx="2806">
                  <c:v>189.62854396933463</c:v>
                </c:pt>
                <c:pt idx="2807">
                  <c:v>183.14237314605188</c:v>
                </c:pt>
                <c:pt idx="2808">
                  <c:v>185.30999221734524</c:v>
                </c:pt>
                <c:pt idx="2809">
                  <c:v>181.04418237698025</c:v>
                </c:pt>
                <c:pt idx="2810">
                  <c:v>179.07754925337196</c:v>
                </c:pt>
                <c:pt idx="2811">
                  <c:v>179.06762153600656</c:v>
                </c:pt>
                <c:pt idx="2812">
                  <c:v>179.05769400331315</c:v>
                </c:pt>
                <c:pt idx="2813">
                  <c:v>181.20994951895938</c:v>
                </c:pt>
                <c:pt idx="2814">
                  <c:v>182.02281794437326</c:v>
                </c:pt>
                <c:pt idx="2815">
                  <c:v>181.27362396122729</c:v>
                </c:pt>
                <c:pt idx="2816">
                  <c:v>177.27505582756243</c:v>
                </c:pt>
                <c:pt idx="2817">
                  <c:v>175.10545458010427</c:v>
                </c:pt>
                <c:pt idx="2818">
                  <c:v>175.0957558536044</c:v>
                </c:pt>
                <c:pt idx="2819">
                  <c:v>175.08605712710451</c:v>
                </c:pt>
                <c:pt idx="2820">
                  <c:v>177.90300140327989</c:v>
                </c:pt>
                <c:pt idx="2821">
                  <c:v>178.26313743313875</c:v>
                </c:pt>
                <c:pt idx="2822">
                  <c:v>175.05590854388853</c:v>
                </c:pt>
                <c:pt idx="2823">
                  <c:v>173.40920530928594</c:v>
                </c:pt>
                <c:pt idx="2824">
                  <c:v>168.96833390560505</c:v>
                </c:pt>
                <c:pt idx="2825">
                  <c:v>168.9589189893066</c:v>
                </c:pt>
                <c:pt idx="2826">
                  <c:v>168.94950500962929</c:v>
                </c:pt>
                <c:pt idx="2827">
                  <c:v>172.32618927955542</c:v>
                </c:pt>
                <c:pt idx="2828">
                  <c:v>171.91843498678989</c:v>
                </c:pt>
                <c:pt idx="2829">
                  <c:v>174.1276832167116</c:v>
                </c:pt>
                <c:pt idx="2830">
                  <c:v>169.41788772926679</c:v>
                </c:pt>
                <c:pt idx="2831">
                  <c:v>168.1721920422105</c:v>
                </c:pt>
                <c:pt idx="2832">
                  <c:v>168.16281871894455</c:v>
                </c:pt>
                <c:pt idx="2833">
                  <c:v>168.15344633649192</c:v>
                </c:pt>
                <c:pt idx="2834">
                  <c:v>166.89865207310419</c:v>
                </c:pt>
                <c:pt idx="2835">
                  <c:v>173.23207573677408</c:v>
                </c:pt>
                <c:pt idx="2836">
                  <c:v>175.93835681484748</c:v>
                </c:pt>
                <c:pt idx="2837">
                  <c:v>175.18156986026534</c:v>
                </c:pt>
                <c:pt idx="2838">
                  <c:v>175.1717694077449</c:v>
                </c:pt>
                <c:pt idx="2839">
                  <c:v>175.16196989603773</c:v>
                </c:pt>
                <c:pt idx="2840">
                  <c:v>175.15217038433062</c:v>
                </c:pt>
                <c:pt idx="2841">
                  <c:v>175.88801107080141</c:v>
                </c:pt>
                <c:pt idx="2842">
                  <c:v>175.88782134918551</c:v>
                </c:pt>
                <c:pt idx="2843">
                  <c:v>182.00321584693631</c:v>
                </c:pt>
                <c:pt idx="2844">
                  <c:v>182.48476394895224</c:v>
                </c:pt>
                <c:pt idx="2845">
                  <c:v>182.7683322096255</c:v>
                </c:pt>
                <c:pt idx="2846">
                  <c:v>182.75813619416815</c:v>
                </c:pt>
                <c:pt idx="2847">
                  <c:v>182.74794064807577</c:v>
                </c:pt>
                <c:pt idx="2848">
                  <c:v>184.66217719111995</c:v>
                </c:pt>
                <c:pt idx="2849">
                  <c:v>186.80165166196613</c:v>
                </c:pt>
                <c:pt idx="2850">
                  <c:v>186.81768939396272</c:v>
                </c:pt>
                <c:pt idx="2851">
                  <c:v>187.52169823703449</c:v>
                </c:pt>
                <c:pt idx="2852">
                  <c:v>189.9141758661512</c:v>
                </c:pt>
                <c:pt idx="2853">
                  <c:v>189.90360374275971</c:v>
                </c:pt>
                <c:pt idx="2854">
                  <c:v>189.89303255869507</c:v>
                </c:pt>
                <c:pt idx="2855">
                  <c:v>189.2197216830665</c:v>
                </c:pt>
                <c:pt idx="2856">
                  <c:v>186.23538432451801</c:v>
                </c:pt>
                <c:pt idx="2857">
                  <c:v>189.89579822140431</c:v>
                </c:pt>
                <c:pt idx="2858">
                  <c:v>188.25043064577613</c:v>
                </c:pt>
                <c:pt idx="2859">
                  <c:v>189.17024408894727</c:v>
                </c:pt>
                <c:pt idx="2860">
                  <c:v>189.15970906279958</c:v>
                </c:pt>
                <c:pt idx="2861">
                  <c:v>189.14917450667173</c:v>
                </c:pt>
                <c:pt idx="2862">
                  <c:v>189.95784845319733</c:v>
                </c:pt>
                <c:pt idx="2863">
                  <c:v>187.59931338660485</c:v>
                </c:pt>
                <c:pt idx="2864">
                  <c:v>186.83753214664407</c:v>
                </c:pt>
                <c:pt idx="2865">
                  <c:v>190.69542008972527</c:v>
                </c:pt>
                <c:pt idx="2866">
                  <c:v>191.12678689236341</c:v>
                </c:pt>
                <c:pt idx="2867">
                  <c:v>191.11619735020247</c:v>
                </c:pt>
                <c:pt idx="2868">
                  <c:v>191.10560780804155</c:v>
                </c:pt>
                <c:pt idx="2869">
                  <c:v>190.44640648544032</c:v>
                </c:pt>
                <c:pt idx="2870">
                  <c:v>195.5467966087129</c:v>
                </c:pt>
                <c:pt idx="2871">
                  <c:v>200.1056602728186</c:v>
                </c:pt>
                <c:pt idx="2872">
                  <c:v>196.84380631777006</c:v>
                </c:pt>
                <c:pt idx="2873">
                  <c:v>202.45752321704788</c:v>
                </c:pt>
                <c:pt idx="2874">
                  <c:v>202.44634174167626</c:v>
                </c:pt>
                <c:pt idx="2875">
                  <c:v>202.43516073886633</c:v>
                </c:pt>
                <c:pt idx="2876">
                  <c:v>204.66946505639055</c:v>
                </c:pt>
                <c:pt idx="2877">
                  <c:v>200.74953695185698</c:v>
                </c:pt>
                <c:pt idx="2878">
                  <c:v>203.81148107421294</c:v>
                </c:pt>
                <c:pt idx="2879">
                  <c:v>204.16586917363134</c:v>
                </c:pt>
                <c:pt idx="2880">
                  <c:v>198.45161233153561</c:v>
                </c:pt>
                <c:pt idx="2881">
                  <c:v>198.44066068325472</c:v>
                </c:pt>
                <c:pt idx="2882">
                  <c:v>198.4297093882457</c:v>
                </c:pt>
                <c:pt idx="2883">
                  <c:v>196.52329878881858</c:v>
                </c:pt>
                <c:pt idx="2884">
                  <c:v>194.82956960894299</c:v>
                </c:pt>
                <c:pt idx="2885">
                  <c:v>198.42019377425893</c:v>
                </c:pt>
                <c:pt idx="2886">
                  <c:v>200.33726921267689</c:v>
                </c:pt>
                <c:pt idx="2887">
                  <c:v>200.30160266774837</c:v>
                </c:pt>
                <c:pt idx="2888">
                  <c:v>200.29054679772671</c:v>
                </c:pt>
                <c:pt idx="2889">
                  <c:v>200.27949137587194</c:v>
                </c:pt>
                <c:pt idx="2890">
                  <c:v>200.26843640358911</c:v>
                </c:pt>
                <c:pt idx="2891">
                  <c:v>206.93120917389197</c:v>
                </c:pt>
                <c:pt idx="2892">
                  <c:v>206.60940091918962</c:v>
                </c:pt>
                <c:pt idx="2893">
                  <c:v>209.13929318196719</c:v>
                </c:pt>
                <c:pt idx="2894">
                  <c:v>209.28096636566755</c:v>
                </c:pt>
                <c:pt idx="2895">
                  <c:v>209.26946784742256</c:v>
                </c:pt>
                <c:pt idx="2896">
                  <c:v>209.25796265795557</c:v>
                </c:pt>
                <c:pt idx="2897">
                  <c:v>212.0524032412284</c:v>
                </c:pt>
                <c:pt idx="2898">
                  <c:v>213.65510117330163</c:v>
                </c:pt>
                <c:pt idx="2899">
                  <c:v>212.1292714907006</c:v>
                </c:pt>
                <c:pt idx="2900">
                  <c:v>210.48538500385973</c:v>
                </c:pt>
                <c:pt idx="2901">
                  <c:v>198.18985378266058</c:v>
                </c:pt>
                <c:pt idx="2902">
                  <c:v>198.17893711140468</c:v>
                </c:pt>
                <c:pt idx="2903">
                  <c:v>198.16802048937831</c:v>
                </c:pt>
                <c:pt idx="2904">
                  <c:v>201.37079512678937</c:v>
                </c:pt>
                <c:pt idx="2905">
                  <c:v>200.05130478755245</c:v>
                </c:pt>
                <c:pt idx="2906">
                  <c:v>195.36963067496853</c:v>
                </c:pt>
                <c:pt idx="2907">
                  <c:v>203.64732187688705</c:v>
                </c:pt>
                <c:pt idx="2908">
                  <c:v>204.41710718047915</c:v>
                </c:pt>
                <c:pt idx="2909">
                  <c:v>204.40580382315036</c:v>
                </c:pt>
                <c:pt idx="2910">
                  <c:v>204.39450090810186</c:v>
                </c:pt>
                <c:pt idx="2911">
                  <c:v>210.81302901953592</c:v>
                </c:pt>
                <c:pt idx="2912">
                  <c:v>207.60991680879468</c:v>
                </c:pt>
                <c:pt idx="2913">
                  <c:v>206.46773286269246</c:v>
                </c:pt>
                <c:pt idx="2914">
                  <c:v>212.34787195226812</c:v>
                </c:pt>
                <c:pt idx="2915">
                  <c:v>212.33614354080089</c:v>
                </c:pt>
                <c:pt idx="2916">
                  <c:v>212.32441595939059</c:v>
                </c:pt>
                <c:pt idx="2917">
                  <c:v>212.31268926633248</c:v>
                </c:pt>
                <c:pt idx="2918">
                  <c:v>214.04865514357988</c:v>
                </c:pt>
                <c:pt idx="2919">
                  <c:v>204.09659704511529</c:v>
                </c:pt>
                <c:pt idx="2920">
                  <c:v>204.71013879525111</c:v>
                </c:pt>
                <c:pt idx="2921">
                  <c:v>208.24264979356263</c:v>
                </c:pt>
                <c:pt idx="2922">
                  <c:v>203.60748252195719</c:v>
                </c:pt>
                <c:pt idx="2923">
                  <c:v>203.59621376059857</c:v>
                </c:pt>
                <c:pt idx="2924">
                  <c:v>203.58494590393877</c:v>
                </c:pt>
                <c:pt idx="2925">
                  <c:v>206.85087089260102</c:v>
                </c:pt>
                <c:pt idx="2926">
                  <c:v>209.78966493346962</c:v>
                </c:pt>
                <c:pt idx="2927">
                  <c:v>204.20177630931011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Diarios'!$H$3:$H$2930</c:f>
              <c:numCache>
                <c:formatCode>#,##0.00</c:formatCode>
                <c:ptCount val="292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  <c:pt idx="2746">
                  <c:v>167.63248236453288</c:v>
                </c:pt>
                <c:pt idx="2747">
                  <c:v>168.73209759653801</c:v>
                </c:pt>
                <c:pt idx="2748">
                  <c:v>168.72400319740518</c:v>
                </c:pt>
                <c:pt idx="2749">
                  <c:v>168.71590917574301</c:v>
                </c:pt>
                <c:pt idx="2750">
                  <c:v>171.65040702723979</c:v>
                </c:pt>
                <c:pt idx="2751">
                  <c:v>173.301960622217</c:v>
                </c:pt>
                <c:pt idx="2752">
                  <c:v>172.42931977941205</c:v>
                </c:pt>
                <c:pt idx="2753">
                  <c:v>172.18577684689112</c:v>
                </c:pt>
                <c:pt idx="2754">
                  <c:v>173.94962547189158</c:v>
                </c:pt>
                <c:pt idx="2755">
                  <c:v>173.94129126195241</c:v>
                </c:pt>
                <c:pt idx="2756">
                  <c:v>173.93295743275704</c:v>
                </c:pt>
                <c:pt idx="2757">
                  <c:v>175.74916672281529</c:v>
                </c:pt>
                <c:pt idx="2758">
                  <c:v>175.38199966675501</c:v>
                </c:pt>
                <c:pt idx="2759">
                  <c:v>175.65868565454997</c:v>
                </c:pt>
                <c:pt idx="2760">
                  <c:v>176.4936296526445</c:v>
                </c:pt>
                <c:pt idx="2761">
                  <c:v>176.47776213399015</c:v>
                </c:pt>
                <c:pt idx="2762">
                  <c:v>176.46930971370332</c:v>
                </c:pt>
                <c:pt idx="2763">
                  <c:v>176.4608576779589</c:v>
                </c:pt>
                <c:pt idx="2764">
                  <c:v>176.05270050651802</c:v>
                </c:pt>
                <c:pt idx="2765">
                  <c:v>175.06034126360285</c:v>
                </c:pt>
                <c:pt idx="2766">
                  <c:v>176.98641402065709</c:v>
                </c:pt>
                <c:pt idx="2767">
                  <c:v>178.71194448311869</c:v>
                </c:pt>
                <c:pt idx="2768">
                  <c:v>179.47928312961571</c:v>
                </c:pt>
                <c:pt idx="2769">
                  <c:v>179.47069232152316</c:v>
                </c:pt>
                <c:pt idx="2770">
                  <c:v>179.46210190013403</c:v>
                </c:pt>
                <c:pt idx="2771">
                  <c:v>180.09314494663667</c:v>
                </c:pt>
                <c:pt idx="2772">
                  <c:v>181.99066922315836</c:v>
                </c:pt>
                <c:pt idx="2773">
                  <c:v>183.23310624502153</c:v>
                </c:pt>
                <c:pt idx="2774">
                  <c:v>182.44692426874391</c:v>
                </c:pt>
                <c:pt idx="2775">
                  <c:v>177.61374197516602</c:v>
                </c:pt>
                <c:pt idx="2776">
                  <c:v>177.60525171569469</c:v>
                </c:pt>
                <c:pt idx="2777">
                  <c:v>177.59674290557496</c:v>
                </c:pt>
                <c:pt idx="2778">
                  <c:v>177.7759809691066</c:v>
                </c:pt>
                <c:pt idx="2779">
                  <c:v>179.49412490216278</c:v>
                </c:pt>
                <c:pt idx="2780">
                  <c:v>177.46298074722813</c:v>
                </c:pt>
                <c:pt idx="2781">
                  <c:v>173.86931291750449</c:v>
                </c:pt>
                <c:pt idx="2782">
                  <c:v>178.6878755646446</c:v>
                </c:pt>
                <c:pt idx="2783">
                  <c:v>178.6793164843574</c:v>
                </c:pt>
                <c:pt idx="2784">
                  <c:v>178.67075779278443</c:v>
                </c:pt>
                <c:pt idx="2785">
                  <c:v>181.40253815844531</c:v>
                </c:pt>
                <c:pt idx="2786">
                  <c:v>180.26452212427023</c:v>
                </c:pt>
                <c:pt idx="2787">
                  <c:v>181.10623764747788</c:v>
                </c:pt>
                <c:pt idx="2788">
                  <c:v>177.42601553767682</c:v>
                </c:pt>
                <c:pt idx="2789">
                  <c:v>178.50442205683314</c:v>
                </c:pt>
                <c:pt idx="2790">
                  <c:v>178.49587052994184</c:v>
                </c:pt>
                <c:pt idx="2791">
                  <c:v>178.48731948738433</c:v>
                </c:pt>
                <c:pt idx="2792">
                  <c:v>178.42006596699028</c:v>
                </c:pt>
                <c:pt idx="2793">
                  <c:v>176.98360516419839</c:v>
                </c:pt>
                <c:pt idx="2794">
                  <c:v>178.77259773802007</c:v>
                </c:pt>
                <c:pt idx="2795">
                  <c:v>179.08940462735535</c:v>
                </c:pt>
                <c:pt idx="2796">
                  <c:v>181.37280169508421</c:v>
                </c:pt>
                <c:pt idx="2797">
                  <c:v>181.3641178674597</c:v>
                </c:pt>
                <c:pt idx="2798">
                  <c:v>181.35543443131004</c:v>
                </c:pt>
                <c:pt idx="2799">
                  <c:v>180.20995179883133</c:v>
                </c:pt>
                <c:pt idx="2800">
                  <c:v>182.2396642583395</c:v>
                </c:pt>
                <c:pt idx="2801">
                  <c:v>184.00715521499933</c:v>
                </c:pt>
                <c:pt idx="2802">
                  <c:v>184.1252919905412</c:v>
                </c:pt>
                <c:pt idx="2803">
                  <c:v>183.74402039491741</c:v>
                </c:pt>
                <c:pt idx="2804">
                  <c:v>183.73522864195084</c:v>
                </c:pt>
                <c:pt idx="2805">
                  <c:v>183.72647068974601</c:v>
                </c:pt>
                <c:pt idx="2806">
                  <c:v>182.93820026953253</c:v>
                </c:pt>
                <c:pt idx="2807">
                  <c:v>176.68223325609659</c:v>
                </c:pt>
                <c:pt idx="2808">
                  <c:v>178.77465218281358</c:v>
                </c:pt>
                <c:pt idx="2809">
                  <c:v>174.66100860731575</c:v>
                </c:pt>
                <c:pt idx="2810">
                  <c:v>172.76525124621966</c:v>
                </c:pt>
                <c:pt idx="2811">
                  <c:v>172.75699359265496</c:v>
                </c:pt>
                <c:pt idx="2812">
                  <c:v>172.74873635890671</c:v>
                </c:pt>
                <c:pt idx="2813">
                  <c:v>174.83146357057527</c:v>
                </c:pt>
                <c:pt idx="2814">
                  <c:v>175.61891641889557</c:v>
                </c:pt>
                <c:pt idx="2815">
                  <c:v>174.89538215329509</c:v>
                </c:pt>
                <c:pt idx="2816">
                  <c:v>171.02787322142026</c:v>
                </c:pt>
                <c:pt idx="2817">
                  <c:v>168.92438728991928</c:v>
                </c:pt>
                <c:pt idx="2818">
                  <c:v>168.91630329868977</c:v>
                </c:pt>
                <c:pt idx="2819">
                  <c:v>168.90821969806814</c:v>
                </c:pt>
                <c:pt idx="2820">
                  <c:v>171.64233182759574</c:v>
                </c:pt>
                <c:pt idx="2821">
                  <c:v>171.99113495365725</c:v>
                </c:pt>
                <c:pt idx="2822">
                  <c:v>168.89800898153385</c:v>
                </c:pt>
                <c:pt idx="2823">
                  <c:v>167.3105274722258</c:v>
                </c:pt>
                <c:pt idx="2824">
                  <c:v>163.02716204748188</c:v>
                </c:pt>
                <c:pt idx="2825">
                  <c:v>163.01934975277234</c:v>
                </c:pt>
                <c:pt idx="2826">
                  <c:v>163.01153774761357</c:v>
                </c:pt>
                <c:pt idx="2827">
                  <c:v>166.27065456704312</c:v>
                </c:pt>
                <c:pt idx="2828">
                  <c:v>165.87854603349516</c:v>
                </c:pt>
                <c:pt idx="2829">
                  <c:v>168.01130381061645</c:v>
                </c:pt>
                <c:pt idx="2830">
                  <c:v>163.46887399298885</c:v>
                </c:pt>
                <c:pt idx="2831">
                  <c:v>162.26803227284014</c:v>
                </c:pt>
                <c:pt idx="2832">
                  <c:v>162.26025444215563</c:v>
                </c:pt>
                <c:pt idx="2833">
                  <c:v>162.2524769976938</c:v>
                </c:pt>
                <c:pt idx="2834">
                  <c:v>161.04287140992361</c:v>
                </c:pt>
                <c:pt idx="2835">
                  <c:v>167.15583318273201</c:v>
                </c:pt>
                <c:pt idx="2836">
                  <c:v>169.7686664425112</c:v>
                </c:pt>
                <c:pt idx="2837">
                  <c:v>169.03971450272846</c:v>
                </c:pt>
                <c:pt idx="2838">
                  <c:v>169.03158360398169</c:v>
                </c:pt>
                <c:pt idx="2839">
                  <c:v>169.02345309582398</c:v>
                </c:pt>
                <c:pt idx="2840">
                  <c:v>169.01532297824883</c:v>
                </c:pt>
                <c:pt idx="2841">
                  <c:v>169.72670062734701</c:v>
                </c:pt>
                <c:pt idx="2842">
                  <c:v>169.72790877261326</c:v>
                </c:pt>
                <c:pt idx="2843">
                  <c:v>175.62866817969882</c:v>
                </c:pt>
                <c:pt idx="2844">
                  <c:v>176.09461182008616</c:v>
                </c:pt>
                <c:pt idx="2845">
                  <c:v>176.36955415355737</c:v>
                </c:pt>
                <c:pt idx="2846">
                  <c:v>176.36109043694449</c:v>
                </c:pt>
                <c:pt idx="2847">
                  <c:v>176.35262711136153</c:v>
                </c:pt>
                <c:pt idx="2848">
                  <c:v>178.20071789986341</c:v>
                </c:pt>
                <c:pt idx="2849">
                  <c:v>180.26610017236086</c:v>
                </c:pt>
                <c:pt idx="2850">
                  <c:v>180.28297035215945</c:v>
                </c:pt>
                <c:pt idx="2851">
                  <c:v>180.96352778752882</c:v>
                </c:pt>
                <c:pt idx="2852">
                  <c:v>183.27294343412706</c:v>
                </c:pt>
                <c:pt idx="2853">
                  <c:v>183.2641628421672</c:v>
                </c:pt>
                <c:pt idx="2854">
                  <c:v>183.25538264510143</c:v>
                </c:pt>
                <c:pt idx="2855">
                  <c:v>182.60727317166894</c:v>
                </c:pt>
                <c:pt idx="2856">
                  <c:v>179.72970441347496</c:v>
                </c:pt>
                <c:pt idx="2857">
                  <c:v>183.26226758879903</c:v>
                </c:pt>
                <c:pt idx="2858">
                  <c:v>181.67649563860095</c:v>
                </c:pt>
                <c:pt idx="2859">
                  <c:v>182.56518730375126</c:v>
                </c:pt>
                <c:pt idx="2860">
                  <c:v>182.55643844442085</c:v>
                </c:pt>
                <c:pt idx="2861">
                  <c:v>182.54768988681045</c:v>
                </c:pt>
                <c:pt idx="2862">
                  <c:v>183.32938020040467</c:v>
                </c:pt>
                <c:pt idx="2863">
                  <c:v>181.02930242076687</c:v>
                </c:pt>
                <c:pt idx="2864">
                  <c:v>180.29562627857965</c:v>
                </c:pt>
                <c:pt idx="2865">
                  <c:v>184.01965333991711</c:v>
                </c:pt>
                <c:pt idx="2866">
                  <c:v>184.43730749351636</c:v>
                </c:pt>
                <c:pt idx="2867">
                  <c:v>184.42850604231657</c:v>
                </c:pt>
                <c:pt idx="2868">
                  <c:v>184.41970498831486</c:v>
                </c:pt>
                <c:pt idx="2869">
                  <c:v>183.78511575292148</c:v>
                </c:pt>
                <c:pt idx="2870">
                  <c:v>188.70794185635094</c:v>
                </c:pt>
                <c:pt idx="2871">
                  <c:v>193.10824738475137</c:v>
                </c:pt>
                <c:pt idx="2872">
                  <c:v>189.9623649444477</c:v>
                </c:pt>
                <c:pt idx="2873">
                  <c:v>195.38043936269671</c:v>
                </c:pt>
                <c:pt idx="2874">
                  <c:v>195.37113657697572</c:v>
                </c:pt>
                <c:pt idx="2875">
                  <c:v>195.36183419379572</c:v>
                </c:pt>
                <c:pt idx="2876">
                  <c:v>197.51908711896598</c:v>
                </c:pt>
                <c:pt idx="2877">
                  <c:v>193.73808257807687</c:v>
                </c:pt>
                <c:pt idx="2878">
                  <c:v>196.69413844861202</c:v>
                </c:pt>
                <c:pt idx="2879">
                  <c:v>197.03775699218426</c:v>
                </c:pt>
                <c:pt idx="2880">
                  <c:v>191.52709956749092</c:v>
                </c:pt>
                <c:pt idx="2881">
                  <c:v>191.51797357130522</c:v>
                </c:pt>
                <c:pt idx="2882">
                  <c:v>191.50884797553533</c:v>
                </c:pt>
                <c:pt idx="2883">
                  <c:v>189.66648819468207</c:v>
                </c:pt>
                <c:pt idx="2884">
                  <c:v>188.01457188279048</c:v>
                </c:pt>
                <c:pt idx="2885">
                  <c:v>191.52889540718994</c:v>
                </c:pt>
                <c:pt idx="2886">
                  <c:v>193.38400871157711</c:v>
                </c:pt>
                <c:pt idx="2887">
                  <c:v>193.35099667755347</c:v>
                </c:pt>
                <c:pt idx="2888">
                  <c:v>193.3417934555462</c:v>
                </c:pt>
                <c:pt idx="2889">
                  <c:v>193.33259062786607</c:v>
                </c:pt>
                <c:pt idx="2890">
                  <c:v>193.32338829012446</c:v>
                </c:pt>
                <c:pt idx="2891">
                  <c:v>199.76970092520563</c:v>
                </c:pt>
                <c:pt idx="2892">
                  <c:v>199.45726037155097</c:v>
                </c:pt>
                <c:pt idx="2893">
                  <c:v>201.92724014254006</c:v>
                </c:pt>
                <c:pt idx="2894">
                  <c:v>202.06702388423662</c:v>
                </c:pt>
                <c:pt idx="2895">
                  <c:v>202.05742107724575</c:v>
                </c:pt>
                <c:pt idx="2896">
                  <c:v>202.04781835140523</c:v>
                </c:pt>
                <c:pt idx="2897">
                  <c:v>204.75557746925043</c:v>
                </c:pt>
                <c:pt idx="2898">
                  <c:v>206.30918858601564</c:v>
                </c:pt>
                <c:pt idx="2899">
                  <c:v>204.83480302198433</c:v>
                </c:pt>
                <c:pt idx="2900">
                  <c:v>203.24622077252104</c:v>
                </c:pt>
                <c:pt idx="2901">
                  <c:v>191.30401575621511</c:v>
                </c:pt>
                <c:pt idx="2902">
                  <c:v>191.29487219246673</c:v>
                </c:pt>
                <c:pt idx="2903">
                  <c:v>191.28572902329753</c:v>
                </c:pt>
                <c:pt idx="2904">
                  <c:v>194.40525683251312</c:v>
                </c:pt>
                <c:pt idx="2905">
                  <c:v>193.132049652071</c:v>
                </c:pt>
                <c:pt idx="2906">
                  <c:v>188.61083418438042</c:v>
                </c:pt>
                <c:pt idx="2907">
                  <c:v>196.61062946971271</c:v>
                </c:pt>
                <c:pt idx="2908">
                  <c:v>197.35593051185418</c:v>
                </c:pt>
                <c:pt idx="2909">
                  <c:v>197.34651186946414</c:v>
                </c:pt>
                <c:pt idx="2910">
                  <c:v>197.33709368619034</c:v>
                </c:pt>
                <c:pt idx="2911">
                  <c:v>203.54036011160608</c:v>
                </c:pt>
                <c:pt idx="2912">
                  <c:v>200.44705177451624</c:v>
                </c:pt>
                <c:pt idx="2913">
                  <c:v>199.34500202766651</c:v>
                </c:pt>
                <c:pt idx="2914">
                  <c:v>205.02413325177434</c:v>
                </c:pt>
                <c:pt idx="2915">
                  <c:v>205.01436182466054</c:v>
                </c:pt>
                <c:pt idx="2916">
                  <c:v>205.00459082503485</c:v>
                </c:pt>
                <c:pt idx="2917">
                  <c:v>204.99482031998525</c:v>
                </c:pt>
                <c:pt idx="2918">
                  <c:v>206.67241445380705</c:v>
                </c:pt>
                <c:pt idx="2919">
                  <c:v>197.06551476369259</c:v>
                </c:pt>
                <c:pt idx="2920">
                  <c:v>197.66004393311917</c:v>
                </c:pt>
                <c:pt idx="2921">
                  <c:v>201.07987070124537</c:v>
                </c:pt>
                <c:pt idx="2922">
                  <c:v>196.60596211940859</c:v>
                </c:pt>
                <c:pt idx="2923">
                  <c:v>196.59657654593076</c:v>
                </c:pt>
                <c:pt idx="2924">
                  <c:v>196.5871914121993</c:v>
                </c:pt>
                <c:pt idx="2925">
                  <c:v>199.74318889494688</c:v>
                </c:pt>
                <c:pt idx="2926">
                  <c:v>202.58321858619701</c:v>
                </c:pt>
                <c:pt idx="2927">
                  <c:v>197.18758633394299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Diarios'!$F$3:$F$2930</c:f>
              <c:numCache>
                <c:formatCode>#,##0.00</c:formatCode>
                <c:ptCount val="29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  <c:pt idx="2746">
                  <c:v>177.12441575899098</c:v>
                </c:pt>
                <c:pt idx="2747">
                  <c:v>178.28863266345442</c:v>
                </c:pt>
                <c:pt idx="2748">
                  <c:v>178.28241737639047</c:v>
                </c:pt>
                <c:pt idx="2749">
                  <c:v>178.27620229454965</c:v>
                </c:pt>
                <c:pt idx="2750">
                  <c:v>181.37936173625658</c:v>
                </c:pt>
                <c:pt idx="2751">
                  <c:v>183.12692463357297</c:v>
                </c:pt>
                <c:pt idx="2752">
                  <c:v>182.20720040239237</c:v>
                </c:pt>
                <c:pt idx="2753">
                  <c:v>181.95223265212732</c:v>
                </c:pt>
                <c:pt idx="2754">
                  <c:v>183.81853771998826</c:v>
                </c:pt>
                <c:pt idx="2755">
                  <c:v>183.81214073478293</c:v>
                </c:pt>
                <c:pt idx="2756">
                  <c:v>183.8057439525808</c:v>
                </c:pt>
                <c:pt idx="2757">
                  <c:v>185.72748012947321</c:v>
                </c:pt>
                <c:pt idx="2758">
                  <c:v>185.34189695896029</c:v>
                </c:pt>
                <c:pt idx="2759">
                  <c:v>185.63672985426399</c:v>
                </c:pt>
                <c:pt idx="2760">
                  <c:v>186.52154725493091</c:v>
                </c:pt>
                <c:pt idx="2761">
                  <c:v>186.50722358144867</c:v>
                </c:pt>
                <c:pt idx="2762">
                  <c:v>186.50073611111563</c:v>
                </c:pt>
                <c:pt idx="2763">
                  <c:v>186.49424884500223</c:v>
                </c:pt>
                <c:pt idx="2764">
                  <c:v>186.06532386050901</c:v>
                </c:pt>
                <c:pt idx="2765">
                  <c:v>185.01895217726843</c:v>
                </c:pt>
                <c:pt idx="2766">
                  <c:v>187.0570455273253</c:v>
                </c:pt>
                <c:pt idx="2767">
                  <c:v>188.88323624267443</c:v>
                </c:pt>
                <c:pt idx="2768">
                  <c:v>189.69673476153736</c:v>
                </c:pt>
                <c:pt idx="2769">
                  <c:v>189.69014202334031</c:v>
                </c:pt>
                <c:pt idx="2770">
                  <c:v>189.6835494883756</c:v>
                </c:pt>
                <c:pt idx="2771">
                  <c:v>190.35303005863022</c:v>
                </c:pt>
                <c:pt idx="2772">
                  <c:v>192.36117821962679</c:v>
                </c:pt>
                <c:pt idx="2773">
                  <c:v>193.67695335313118</c:v>
                </c:pt>
                <c:pt idx="2774">
                  <c:v>192.8484894327033</c:v>
                </c:pt>
                <c:pt idx="2775">
                  <c:v>187.74222195950634</c:v>
                </c:pt>
                <c:pt idx="2776">
                  <c:v>187.73570904471859</c:v>
                </c:pt>
                <c:pt idx="2777">
                  <c:v>187.72917631784458</c:v>
                </c:pt>
                <c:pt idx="2778">
                  <c:v>187.9211043923558</c:v>
                </c:pt>
                <c:pt idx="2779">
                  <c:v>189.73978524756109</c:v>
                </c:pt>
                <c:pt idx="2780">
                  <c:v>187.59516151036431</c:v>
                </c:pt>
                <c:pt idx="2781">
                  <c:v>183.79872447989146</c:v>
                </c:pt>
                <c:pt idx="2782">
                  <c:v>188.89494460228369</c:v>
                </c:pt>
                <c:pt idx="2783">
                  <c:v>188.88837322495527</c:v>
                </c:pt>
                <c:pt idx="2784">
                  <c:v>188.88180205375787</c:v>
                </c:pt>
                <c:pt idx="2785">
                  <c:v>191.7722182564178</c:v>
                </c:pt>
                <c:pt idx="2786">
                  <c:v>190.57164745316109</c:v>
                </c:pt>
                <c:pt idx="2787">
                  <c:v>191.46400079010897</c:v>
                </c:pt>
                <c:pt idx="2788">
                  <c:v>187.57576014145667</c:v>
                </c:pt>
                <c:pt idx="2789">
                  <c:v>188.71833183695108</c:v>
                </c:pt>
                <c:pt idx="2790">
                  <c:v>188.71176529914143</c:v>
                </c:pt>
                <c:pt idx="2791">
                  <c:v>188.70519906875126</c:v>
                </c:pt>
                <c:pt idx="2792">
                  <c:v>188.63656879612839</c:v>
                </c:pt>
                <c:pt idx="2793">
                  <c:v>187.12030831586208</c:v>
                </c:pt>
                <c:pt idx="2794">
                  <c:v>189.0142433754329</c:v>
                </c:pt>
                <c:pt idx="2795">
                  <c:v>189.35168240469858</c:v>
                </c:pt>
                <c:pt idx="2796">
                  <c:v>191.76843830401995</c:v>
                </c:pt>
                <c:pt idx="2797">
                  <c:v>191.76177104293097</c:v>
                </c:pt>
                <c:pt idx="2798">
                  <c:v>191.75510398795896</c:v>
                </c:pt>
                <c:pt idx="2799">
                  <c:v>190.5464330081621</c:v>
                </c:pt>
                <c:pt idx="2800">
                  <c:v>192.69509223091896</c:v>
                </c:pt>
                <c:pt idx="2801">
                  <c:v>194.56653849326179</c:v>
                </c:pt>
                <c:pt idx="2802">
                  <c:v>194.69400737128569</c:v>
                </c:pt>
                <c:pt idx="2803">
                  <c:v>194.29339843006946</c:v>
                </c:pt>
                <c:pt idx="2804">
                  <c:v>194.28664930958246</c:v>
                </c:pt>
                <c:pt idx="2805">
                  <c:v>194.27993572102545</c:v>
                </c:pt>
                <c:pt idx="2806">
                  <c:v>193.44892253221136</c:v>
                </c:pt>
                <c:pt idx="2807">
                  <c:v>186.83596836903405</c:v>
                </c:pt>
                <c:pt idx="2808">
                  <c:v>189.05111507921146</c:v>
                </c:pt>
                <c:pt idx="2809">
                  <c:v>184.70342960704971</c:v>
                </c:pt>
                <c:pt idx="2810">
                  <c:v>182.70106806141433</c:v>
                </c:pt>
                <c:pt idx="2811">
                  <c:v>182.69473091545709</c:v>
                </c:pt>
                <c:pt idx="2812">
                  <c:v>182.6883940158807</c:v>
                </c:pt>
                <c:pt idx="2813">
                  <c:v>184.89338191566623</c:v>
                </c:pt>
                <c:pt idx="2814">
                  <c:v>185.72858951917141</c:v>
                </c:pt>
                <c:pt idx="2815">
                  <c:v>184.96582948949353</c:v>
                </c:pt>
                <c:pt idx="2816">
                  <c:v>180.87800161879233</c:v>
                </c:pt>
                <c:pt idx="2817">
                  <c:v>178.65571059663355</c:v>
                </c:pt>
                <c:pt idx="2818">
                  <c:v>178.64950327658613</c:v>
                </c:pt>
                <c:pt idx="2819">
                  <c:v>178.64329617616826</c:v>
                </c:pt>
                <c:pt idx="2820">
                  <c:v>181.53736992228016</c:v>
                </c:pt>
                <c:pt idx="2821">
                  <c:v>181.90866636222765</c:v>
                </c:pt>
                <c:pt idx="2822">
                  <c:v>178.63952358800648</c:v>
                </c:pt>
                <c:pt idx="2823">
                  <c:v>176.9628013117354</c:v>
                </c:pt>
                <c:pt idx="2824">
                  <c:v>172.43458610314877</c:v>
                </c:pt>
                <c:pt idx="2825">
                  <c:v>172.42858380719341</c:v>
                </c:pt>
                <c:pt idx="2826">
                  <c:v>172.42258163046003</c:v>
                </c:pt>
                <c:pt idx="2827">
                  <c:v>175.87216097242666</c:v>
                </c:pt>
                <c:pt idx="2828">
                  <c:v>175.45971018953421</c:v>
                </c:pt>
                <c:pt idx="2829">
                  <c:v>177.71798646113066</c:v>
                </c:pt>
                <c:pt idx="2830">
                  <c:v>172.91538955573378</c:v>
                </c:pt>
                <c:pt idx="2831">
                  <c:v>171.64740433052225</c:v>
                </c:pt>
                <c:pt idx="2832">
                  <c:v>171.64142741140509</c:v>
                </c:pt>
                <c:pt idx="2833">
                  <c:v>171.63545071460126</c:v>
                </c:pt>
                <c:pt idx="2834">
                  <c:v>170.35812794204867</c:v>
                </c:pt>
                <c:pt idx="2835">
                  <c:v>176.82700227633032</c:v>
                </c:pt>
                <c:pt idx="2836">
                  <c:v>179.59336150801028</c:v>
                </c:pt>
                <c:pt idx="2837">
                  <c:v>178.82456900219466</c:v>
                </c:pt>
                <c:pt idx="2838">
                  <c:v>178.81831203043282</c:v>
                </c:pt>
                <c:pt idx="2839">
                  <c:v>178.81205527705788</c:v>
                </c:pt>
                <c:pt idx="2840">
                  <c:v>178.80579874207527</c:v>
                </c:pt>
                <c:pt idx="2841">
                  <c:v>179.56073836717241</c:v>
                </c:pt>
                <c:pt idx="2842">
                  <c:v>179.56437087848195</c:v>
                </c:pt>
                <c:pt idx="2843">
                  <c:v>185.8095409145607</c:v>
                </c:pt>
                <c:pt idx="2844">
                  <c:v>186.30493720054361</c:v>
                </c:pt>
                <c:pt idx="2845">
                  <c:v>186.59826784307364</c:v>
                </c:pt>
                <c:pt idx="2846">
                  <c:v>186.59175977095643</c:v>
                </c:pt>
                <c:pt idx="2847">
                  <c:v>186.58525190981473</c:v>
                </c:pt>
                <c:pt idx="2848">
                  <c:v>188.54304777894737</c:v>
                </c:pt>
                <c:pt idx="2849">
                  <c:v>190.73080051599874</c:v>
                </c:pt>
                <c:pt idx="2850">
                  <c:v>190.7511510749479</c:v>
                </c:pt>
                <c:pt idx="2851">
                  <c:v>191.47373578244893</c:v>
                </c:pt>
                <c:pt idx="2852">
                  <c:v>193.91982291601525</c:v>
                </c:pt>
                <c:pt idx="2853">
                  <c:v>193.91307473212302</c:v>
                </c:pt>
                <c:pt idx="2854">
                  <c:v>193.90632675577783</c:v>
                </c:pt>
                <c:pt idx="2855">
                  <c:v>193.22308211246235</c:v>
                </c:pt>
                <c:pt idx="2856">
                  <c:v>190.18072047927544</c:v>
                </c:pt>
                <c:pt idx="2857">
                  <c:v>193.92123957647823</c:v>
                </c:pt>
                <c:pt idx="2858">
                  <c:v>192.24575597335499</c:v>
                </c:pt>
                <c:pt idx="2859">
                  <c:v>193.18868140347362</c:v>
                </c:pt>
                <c:pt idx="2860">
                  <c:v>193.18195635989773</c:v>
                </c:pt>
                <c:pt idx="2861">
                  <c:v>193.17523142604125</c:v>
                </c:pt>
                <c:pt idx="2862">
                  <c:v>194.00497380536871</c:v>
                </c:pt>
                <c:pt idx="2863">
                  <c:v>191.5734702576174</c:v>
                </c:pt>
                <c:pt idx="2864">
                  <c:v>190.79956235418905</c:v>
                </c:pt>
                <c:pt idx="2865">
                  <c:v>194.74310281497773</c:v>
                </c:pt>
                <c:pt idx="2866">
                  <c:v>195.18765430388066</c:v>
                </c:pt>
                <c:pt idx="2867">
                  <c:v>195.18089896246951</c:v>
                </c:pt>
                <c:pt idx="2868">
                  <c:v>195.17414383071483</c:v>
                </c:pt>
                <c:pt idx="2869">
                  <c:v>194.50509877272302</c:v>
                </c:pt>
                <c:pt idx="2870">
                  <c:v>199.71768649770212</c:v>
                </c:pt>
                <c:pt idx="2871">
                  <c:v>204.37739775589586</c:v>
                </c:pt>
                <c:pt idx="2872">
                  <c:v>201.05056823837367</c:v>
                </c:pt>
                <c:pt idx="2873">
                  <c:v>206.78760981828475</c:v>
                </c:pt>
                <c:pt idx="2874">
                  <c:v>206.78047510561845</c:v>
                </c:pt>
                <c:pt idx="2875">
                  <c:v>206.7733405963595</c:v>
                </c:pt>
                <c:pt idx="2876">
                  <c:v>209.05934441122542</c:v>
                </c:pt>
                <c:pt idx="2877">
                  <c:v>205.06011941709906</c:v>
                </c:pt>
                <c:pt idx="2878">
                  <c:v>208.19165665121201</c:v>
                </c:pt>
                <c:pt idx="2879">
                  <c:v>208.55809551955829</c:v>
                </c:pt>
                <c:pt idx="2880">
                  <c:v>202.72790087096115</c:v>
                </c:pt>
                <c:pt idx="2881">
                  <c:v>202.72089915574585</c:v>
                </c:pt>
                <c:pt idx="2882">
                  <c:v>202.71389764591311</c:v>
                </c:pt>
                <c:pt idx="2883">
                  <c:v>200.76637503054366</c:v>
                </c:pt>
                <c:pt idx="2884">
                  <c:v>199.02039277997079</c:v>
                </c:pt>
                <c:pt idx="2885">
                  <c:v>202.74309275735223</c:v>
                </c:pt>
                <c:pt idx="2886">
                  <c:v>204.70950875132607</c:v>
                </c:pt>
                <c:pt idx="2887">
                  <c:v>204.67724700749838</c:v>
                </c:pt>
                <c:pt idx="2888">
                  <c:v>204.67018821423514</c:v>
                </c:pt>
                <c:pt idx="2889">
                  <c:v>204.66312961811585</c:v>
                </c:pt>
                <c:pt idx="2890">
                  <c:v>204.65607132036868</c:v>
                </c:pt>
                <c:pt idx="2891">
                  <c:v>211.48304187170717</c:v>
                </c:pt>
                <c:pt idx="2892">
                  <c:v>211.15505017741242</c:v>
                </c:pt>
                <c:pt idx="2893">
                  <c:v>213.77269246402483</c:v>
                </c:pt>
                <c:pt idx="2894">
                  <c:v>213.92348106366242</c:v>
                </c:pt>
                <c:pt idx="2895">
                  <c:v>213.91611957362238</c:v>
                </c:pt>
                <c:pt idx="2896">
                  <c:v>213.90875793967601</c:v>
                </c:pt>
                <c:pt idx="2897">
                  <c:v>216.77831463415095</c:v>
                </c:pt>
                <c:pt idx="2898">
                  <c:v>218.42601382499572</c:v>
                </c:pt>
                <c:pt idx="2899">
                  <c:v>216.86787902071487</c:v>
                </c:pt>
                <c:pt idx="2900">
                  <c:v>215.18879653331987</c:v>
                </c:pt>
                <c:pt idx="2901">
                  <c:v>202.54753337687424</c:v>
                </c:pt>
                <c:pt idx="2902">
                  <c:v>202.54050803628397</c:v>
                </c:pt>
                <c:pt idx="2903">
                  <c:v>202.53348289442457</c:v>
                </c:pt>
                <c:pt idx="2904">
                  <c:v>205.83914030235488</c:v>
                </c:pt>
                <c:pt idx="2905">
                  <c:v>204.49373107366813</c:v>
                </c:pt>
                <c:pt idx="2906">
                  <c:v>199.70915748074839</c:v>
                </c:pt>
                <c:pt idx="2907">
                  <c:v>208.18240990031759</c:v>
                </c:pt>
                <c:pt idx="2908">
                  <c:v>208.97431660313211</c:v>
                </c:pt>
                <c:pt idx="2909">
                  <c:v>208.96708336369386</c:v>
                </c:pt>
                <c:pt idx="2910">
                  <c:v>208.95985038480632</c:v>
                </c:pt>
                <c:pt idx="2911">
                  <c:v>215.53130263532825</c:v>
                </c:pt>
                <c:pt idx="2912">
                  <c:v>212.25854476700462</c:v>
                </c:pt>
                <c:pt idx="2913">
                  <c:v>211.09432368341629</c:v>
                </c:pt>
                <c:pt idx="2914">
                  <c:v>217.11102748902144</c:v>
                </c:pt>
                <c:pt idx="2915">
                  <c:v>217.10352656365211</c:v>
                </c:pt>
                <c:pt idx="2916">
                  <c:v>217.0960258569597</c:v>
                </c:pt>
                <c:pt idx="2917">
                  <c:v>217.08852544000297</c:v>
                </c:pt>
                <c:pt idx="2918">
                  <c:v>218.86795922805925</c:v>
                </c:pt>
                <c:pt idx="2919">
                  <c:v>208.69690176174609</c:v>
                </c:pt>
                <c:pt idx="2920">
                  <c:v>209.32926642274992</c:v>
                </c:pt>
                <c:pt idx="2921">
                  <c:v>212.95378107597347</c:v>
                </c:pt>
                <c:pt idx="2922">
                  <c:v>208.21841505250617</c:v>
                </c:pt>
                <c:pt idx="2923">
                  <c:v>208.21120509359176</c:v>
                </c:pt>
                <c:pt idx="2924">
                  <c:v>208.20399537554331</c:v>
                </c:pt>
                <c:pt idx="2925">
                  <c:v>211.54926198068426</c:v>
                </c:pt>
                <c:pt idx="2926">
                  <c:v>214.55996842033568</c:v>
                </c:pt>
                <c:pt idx="2927">
                  <c:v>208.84808391178987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Diarios'!$G$3:$G$2930</c:f>
              <c:numCache>
                <c:formatCode>#,##0.00</c:formatCode>
                <c:ptCount val="29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  <c:pt idx="2746">
                  <c:v>173.39936943978645</c:v>
                </c:pt>
                <c:pt idx="2747">
                  <c:v>174.53795783666587</c:v>
                </c:pt>
                <c:pt idx="2748">
                  <c:v>174.53072911028801</c:v>
                </c:pt>
                <c:pt idx="2749">
                  <c:v>174.52350067209179</c:v>
                </c:pt>
                <c:pt idx="2750">
                  <c:v>177.56017477263873</c:v>
                </c:pt>
                <c:pt idx="2751">
                  <c:v>179.269765118278</c:v>
                </c:pt>
                <c:pt idx="2752">
                  <c:v>178.36824347420568</c:v>
                </c:pt>
                <c:pt idx="2753">
                  <c:v>178.11747998127544</c:v>
                </c:pt>
                <c:pt idx="2754">
                  <c:v>179.94327187351783</c:v>
                </c:pt>
                <c:pt idx="2755">
                  <c:v>179.93583012394464</c:v>
                </c:pt>
                <c:pt idx="2756">
                  <c:v>179.92838866293152</c:v>
                </c:pt>
                <c:pt idx="2757">
                  <c:v>181.80839419428946</c:v>
                </c:pt>
                <c:pt idx="2758">
                  <c:v>181.42975789920246</c:v>
                </c:pt>
                <c:pt idx="2759">
                  <c:v>181.71717624963819</c:v>
                </c:pt>
                <c:pt idx="2760">
                  <c:v>182.58211454757847</c:v>
                </c:pt>
                <c:pt idx="2761">
                  <c:v>182.56689652306764</c:v>
                </c:pt>
                <c:pt idx="2762">
                  <c:v>182.55934928810427</c:v>
                </c:pt>
                <c:pt idx="2763">
                  <c:v>182.55180234415289</c:v>
                </c:pt>
                <c:pt idx="2764">
                  <c:v>182.13075072219976</c:v>
                </c:pt>
                <c:pt idx="2765">
                  <c:v>181.10531852322333</c:v>
                </c:pt>
                <c:pt idx="2766">
                  <c:v>183.09910051688789</c:v>
                </c:pt>
                <c:pt idx="2767">
                  <c:v>184.88543873979219</c:v>
                </c:pt>
                <c:pt idx="2768">
                  <c:v>185.68050191482692</c:v>
                </c:pt>
                <c:pt idx="2769">
                  <c:v>185.6728315207246</c:v>
                </c:pt>
                <c:pt idx="2770">
                  <c:v>185.66516141813969</c:v>
                </c:pt>
                <c:pt idx="2771">
                  <c:v>186.31923777280093</c:v>
                </c:pt>
                <c:pt idx="2772">
                  <c:v>188.28359669006403</c:v>
                </c:pt>
                <c:pt idx="2773">
                  <c:v>189.5702378557593</c:v>
                </c:pt>
                <c:pt idx="2774">
                  <c:v>188.75810317596054</c:v>
                </c:pt>
                <c:pt idx="2775">
                  <c:v>183.75893679463096</c:v>
                </c:pt>
                <c:pt idx="2776">
                  <c:v>183.75135742330005</c:v>
                </c:pt>
                <c:pt idx="2777">
                  <c:v>183.74375875196537</c:v>
                </c:pt>
                <c:pt idx="2778">
                  <c:v>183.93040645450495</c:v>
                </c:pt>
                <c:pt idx="2779">
                  <c:v>185.70924827596585</c:v>
                </c:pt>
                <c:pt idx="2780">
                  <c:v>183.60897788456796</c:v>
                </c:pt>
                <c:pt idx="2781">
                  <c:v>179.89203148057621</c:v>
                </c:pt>
                <c:pt idx="2782">
                  <c:v>184.87871799673707</c:v>
                </c:pt>
                <c:pt idx="2783">
                  <c:v>184.87107435775604</c:v>
                </c:pt>
                <c:pt idx="2784">
                  <c:v>184.86343101279488</c:v>
                </c:pt>
                <c:pt idx="2785">
                  <c:v>187.69112450925414</c:v>
                </c:pt>
                <c:pt idx="2786">
                  <c:v>186.51488022870981</c:v>
                </c:pt>
                <c:pt idx="2787">
                  <c:v>187.38700924484792</c:v>
                </c:pt>
                <c:pt idx="2788">
                  <c:v>183.5803604030198</c:v>
                </c:pt>
                <c:pt idx="2789">
                  <c:v>184.69738426023619</c:v>
                </c:pt>
                <c:pt idx="2790">
                  <c:v>184.68974684155512</c:v>
                </c:pt>
                <c:pt idx="2791">
                  <c:v>184.68210981593998</c:v>
                </c:pt>
                <c:pt idx="2792">
                  <c:v>184.61373240914284</c:v>
                </c:pt>
                <c:pt idx="2793">
                  <c:v>183.12860692523802</c:v>
                </c:pt>
                <c:pt idx="2794">
                  <c:v>184.98092734574385</c:v>
                </c:pt>
                <c:pt idx="2795">
                  <c:v>185.3099510112697</c:v>
                </c:pt>
                <c:pt idx="2796">
                  <c:v>187.67389064905743</c:v>
                </c:pt>
                <c:pt idx="2797">
                  <c:v>187.66613543995851</c:v>
                </c:pt>
                <c:pt idx="2798">
                  <c:v>187.65838052618989</c:v>
                </c:pt>
                <c:pt idx="2799">
                  <c:v>186.47430952738787</c:v>
                </c:pt>
                <c:pt idx="2800">
                  <c:v>188.57581398602409</c:v>
                </c:pt>
                <c:pt idx="2801">
                  <c:v>190.40600573294282</c:v>
                </c:pt>
                <c:pt idx="2802">
                  <c:v>190.52949979179377</c:v>
                </c:pt>
                <c:pt idx="2803">
                  <c:v>190.13621338397408</c:v>
                </c:pt>
                <c:pt idx="2804">
                  <c:v>190.12836222450122</c:v>
                </c:pt>
                <c:pt idx="2805">
                  <c:v>190.12054593101502</c:v>
                </c:pt>
                <c:pt idx="2806">
                  <c:v>189.30608306483478</c:v>
                </c:pt>
                <c:pt idx="2807">
                  <c:v>182.83355116345058</c:v>
                </c:pt>
                <c:pt idx="2808">
                  <c:v>185.00003197247594</c:v>
                </c:pt>
                <c:pt idx="2809">
                  <c:v>180.74432598198064</c:v>
                </c:pt>
                <c:pt idx="2810">
                  <c:v>178.78371282742683</c:v>
                </c:pt>
                <c:pt idx="2811">
                  <c:v>178.77633953402841</c:v>
                </c:pt>
                <c:pt idx="2812">
                  <c:v>178.7689665707164</c:v>
                </c:pt>
                <c:pt idx="2813">
                  <c:v>180.92546217671347</c:v>
                </c:pt>
                <c:pt idx="2814">
                  <c:v>181.74155427453593</c:v>
                </c:pt>
                <c:pt idx="2815">
                  <c:v>180.9939818500529</c:v>
                </c:pt>
                <c:pt idx="2816">
                  <c:v>176.99277326371589</c:v>
                </c:pt>
                <c:pt idx="2817">
                  <c:v>174.81707060227529</c:v>
                </c:pt>
                <c:pt idx="2818">
                  <c:v>174.80985063344988</c:v>
                </c:pt>
                <c:pt idx="2819">
                  <c:v>174.80263096668381</c:v>
                </c:pt>
                <c:pt idx="2820">
                  <c:v>177.63332028006289</c:v>
                </c:pt>
                <c:pt idx="2821">
                  <c:v>177.99546490399996</c:v>
                </c:pt>
                <c:pt idx="2822">
                  <c:v>174.7955016830459</c:v>
                </c:pt>
                <c:pt idx="2823">
                  <c:v>173.15372448479826</c:v>
                </c:pt>
                <c:pt idx="2824">
                  <c:v>168.72187178474556</c:v>
                </c:pt>
                <c:pt idx="2825">
                  <c:v>168.71489266174612</c:v>
                </c:pt>
                <c:pt idx="2826">
                  <c:v>168.70791373965585</c:v>
                </c:pt>
                <c:pt idx="2827">
                  <c:v>172.08204729066895</c:v>
                </c:pt>
                <c:pt idx="2828">
                  <c:v>171.6773594983199</c:v>
                </c:pt>
                <c:pt idx="2829">
                  <c:v>173.88581458659547</c:v>
                </c:pt>
                <c:pt idx="2830">
                  <c:v>169.18566798069682</c:v>
                </c:pt>
                <c:pt idx="2831">
                  <c:v>167.94393172296483</c:v>
                </c:pt>
                <c:pt idx="2832">
                  <c:v>167.93698279861536</c:v>
                </c:pt>
                <c:pt idx="2833">
                  <c:v>167.93003417567292</c:v>
                </c:pt>
                <c:pt idx="2834">
                  <c:v>166.67919464893569</c:v>
                </c:pt>
                <c:pt idx="2835">
                  <c:v>173.00723755840772</c:v>
                </c:pt>
                <c:pt idx="2836">
                  <c:v>175.71268677478432</c:v>
                </c:pt>
                <c:pt idx="2837">
                  <c:v>174.95935942803095</c:v>
                </c:pt>
                <c:pt idx="2838">
                  <c:v>174.95209074452873</c:v>
                </c:pt>
                <c:pt idx="2839">
                  <c:v>174.9448223624745</c:v>
                </c:pt>
                <c:pt idx="2840">
                  <c:v>174.93755428186842</c:v>
                </c:pt>
                <c:pt idx="2841">
                  <c:v>175.6750100202145</c:v>
                </c:pt>
                <c:pt idx="2842">
                  <c:v>175.67741221495598</c:v>
                </c:pt>
                <c:pt idx="2843">
                  <c:v>181.78620377766936</c:v>
                </c:pt>
                <c:pt idx="2844">
                  <c:v>182.26967831347756</c:v>
                </c:pt>
                <c:pt idx="2845">
                  <c:v>182.55545878174055</c:v>
                </c:pt>
                <c:pt idx="2846">
                  <c:v>182.54789496256291</c:v>
                </c:pt>
                <c:pt idx="2847">
                  <c:v>182.54033144111455</c:v>
                </c:pt>
                <c:pt idx="2848">
                  <c:v>184.45447564670957</c:v>
                </c:pt>
                <c:pt idx="2849">
                  <c:v>186.59356350577738</c:v>
                </c:pt>
                <c:pt idx="2850">
                  <c:v>186.61224923550563</c:v>
                </c:pt>
                <c:pt idx="2851">
                  <c:v>187.31792734166294</c:v>
                </c:pt>
                <c:pt idx="2852">
                  <c:v>189.70968010063888</c:v>
                </c:pt>
                <c:pt idx="2853">
                  <c:v>189.70183477497744</c:v>
                </c:pt>
                <c:pt idx="2854">
                  <c:v>189.69398974706527</c:v>
                </c:pt>
                <c:pt idx="2855">
                  <c:v>189.02434840592204</c:v>
                </c:pt>
                <c:pt idx="2856">
                  <c:v>186.04687754150899</c:v>
                </c:pt>
                <c:pt idx="2857">
                  <c:v>189.70484757489652</c:v>
                </c:pt>
                <c:pt idx="2858">
                  <c:v>188.06456077149332</c:v>
                </c:pt>
                <c:pt idx="2859">
                  <c:v>188.98573935393361</c:v>
                </c:pt>
                <c:pt idx="2860">
                  <c:v>188.97792171394275</c:v>
                </c:pt>
                <c:pt idx="2861">
                  <c:v>188.97010427566195</c:v>
                </c:pt>
                <c:pt idx="2862">
                  <c:v>189.78054027601775</c:v>
                </c:pt>
                <c:pt idx="2863">
                  <c:v>187.40075384312885</c:v>
                </c:pt>
                <c:pt idx="2864">
                  <c:v>186.64247905528424</c:v>
                </c:pt>
                <c:pt idx="2865">
                  <c:v>190.49884997139247</c:v>
                </c:pt>
                <c:pt idx="2866">
                  <c:v>190.93246113810918</c:v>
                </c:pt>
                <c:pt idx="2867">
                  <c:v>190.92460140061777</c:v>
                </c:pt>
                <c:pt idx="2868">
                  <c:v>190.91674196305684</c:v>
                </c:pt>
                <c:pt idx="2869">
                  <c:v>190.26104370303136</c:v>
                </c:pt>
                <c:pt idx="2870">
                  <c:v>195.35861326697011</c:v>
                </c:pt>
                <c:pt idx="2871">
                  <c:v>199.91531024304501</c:v>
                </c:pt>
                <c:pt idx="2872">
                  <c:v>196.65982475846297</c:v>
                </c:pt>
                <c:pt idx="2873">
                  <c:v>202.27024903786915</c:v>
                </c:pt>
                <c:pt idx="2874">
                  <c:v>202.26194419438147</c:v>
                </c:pt>
                <c:pt idx="2875">
                  <c:v>202.2536396500511</c:v>
                </c:pt>
                <c:pt idx="2876">
                  <c:v>204.48833486147979</c:v>
                </c:pt>
                <c:pt idx="2877">
                  <c:v>200.5752365912584</c:v>
                </c:pt>
                <c:pt idx="2878">
                  <c:v>203.6369487708574</c:v>
                </c:pt>
                <c:pt idx="2879">
                  <c:v>203.99403353499477</c:v>
                </c:pt>
                <c:pt idx="2880">
                  <c:v>198.29012625949645</c:v>
                </c:pt>
                <c:pt idx="2881">
                  <c:v>198.28197791427792</c:v>
                </c:pt>
                <c:pt idx="2882">
                  <c:v>198.27382986825873</c:v>
                </c:pt>
                <c:pt idx="2883">
                  <c:v>196.36767673373114</c:v>
                </c:pt>
                <c:pt idx="2884">
                  <c:v>194.65867199972502</c:v>
                </c:pt>
                <c:pt idx="2885">
                  <c:v>198.29848546634852</c:v>
                </c:pt>
                <c:pt idx="2886">
                  <c:v>200.2204803707078</c:v>
                </c:pt>
                <c:pt idx="2887">
                  <c:v>200.18761369469823</c:v>
                </c:pt>
                <c:pt idx="2888">
                  <c:v>200.17939739859293</c:v>
                </c:pt>
                <c:pt idx="2889">
                  <c:v>200.17118139442928</c:v>
                </c:pt>
                <c:pt idx="2890">
                  <c:v>200.1629657812083</c:v>
                </c:pt>
                <c:pt idx="2891">
                  <c:v>206.83869815135614</c:v>
                </c:pt>
                <c:pt idx="2892">
                  <c:v>206.51655554381031</c:v>
                </c:pt>
                <c:pt idx="2893">
                  <c:v>209.07532478324478</c:v>
                </c:pt>
                <c:pt idx="2894">
                  <c:v>209.22142838936529</c:v>
                </c:pt>
                <c:pt idx="2895">
                  <c:v>209.21285714492143</c:v>
                </c:pt>
                <c:pt idx="2896">
                  <c:v>209.20428586312636</c:v>
                </c:pt>
                <c:pt idx="2897">
                  <c:v>212.00934281524417</c:v>
                </c:pt>
                <c:pt idx="2898">
                  <c:v>213.61939332351676</c:v>
                </c:pt>
                <c:pt idx="2899">
                  <c:v>212.09415593919152</c:v>
                </c:pt>
                <c:pt idx="2900">
                  <c:v>210.45065395187709</c:v>
                </c:pt>
                <c:pt idx="2901">
                  <c:v>198.08643430431457</c:v>
                </c:pt>
                <c:pt idx="2902">
                  <c:v>198.07826513234355</c:v>
                </c:pt>
                <c:pt idx="2903">
                  <c:v>198.07009625332083</c:v>
                </c:pt>
                <c:pt idx="2904">
                  <c:v>201.30158464261692</c:v>
                </c:pt>
                <c:pt idx="2905">
                  <c:v>199.98452279984403</c:v>
                </c:pt>
                <c:pt idx="2906">
                  <c:v>195.30417151978099</c:v>
                </c:pt>
                <c:pt idx="2907">
                  <c:v>203.58919467237246</c:v>
                </c:pt>
                <c:pt idx="2908">
                  <c:v>204.36228944669512</c:v>
                </c:pt>
                <c:pt idx="2909">
                  <c:v>204.3538761377217</c:v>
                </c:pt>
                <c:pt idx="2910">
                  <c:v>204.3454631850737</c:v>
                </c:pt>
                <c:pt idx="2911">
                  <c:v>210.77041858528693</c:v>
                </c:pt>
                <c:pt idx="2912">
                  <c:v>207.5685920835671</c:v>
                </c:pt>
                <c:pt idx="2913">
                  <c:v>206.42874170574831</c:v>
                </c:pt>
                <c:pt idx="2914">
                  <c:v>212.3110731579053</c:v>
                </c:pt>
                <c:pt idx="2915">
                  <c:v>212.30234625062585</c:v>
                </c:pt>
                <c:pt idx="2916">
                  <c:v>212.29361966248439</c:v>
                </c:pt>
                <c:pt idx="2917">
                  <c:v>212.28489346296212</c:v>
                </c:pt>
                <c:pt idx="2918">
                  <c:v>214.02354968526345</c:v>
                </c:pt>
                <c:pt idx="2919">
                  <c:v>204.07627987449089</c:v>
                </c:pt>
                <c:pt idx="2920">
                  <c:v>204.69330183117972</c:v>
                </c:pt>
                <c:pt idx="2921">
                  <c:v>208.23618007821355</c:v>
                </c:pt>
                <c:pt idx="2922">
                  <c:v>203.60438262389371</c:v>
                </c:pt>
                <c:pt idx="2923">
                  <c:v>203.59599769726037</c:v>
                </c:pt>
                <c:pt idx="2924">
                  <c:v>203.58761310734121</c:v>
                </c:pt>
                <c:pt idx="2925">
                  <c:v>206.85735100499085</c:v>
                </c:pt>
                <c:pt idx="2926">
                  <c:v>209.79990814823793</c:v>
                </c:pt>
                <c:pt idx="2927">
                  <c:v>204.21340427366536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203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ax val="230"/>
          <c:min val="5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502984353178364"/>
          <c:y val="0.14866352578486125"/>
          <c:w val="0.85245842885738154"/>
          <c:h val="0.7077068716345517"/>
        </c:manualLayout>
      </c:layout>
      <c:lineChart>
        <c:grouping val="standard"/>
        <c:varyColors val="0"/>
        <c:ser>
          <c:idx val="1"/>
          <c:order val="0"/>
          <c:tx>
            <c:v>CPD - Serie B</c:v>
          </c:tx>
          <c:spPr>
            <a:ln w="19050"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Diarios'!$B$3:$B$2930</c:f>
              <c:numCache>
                <c:formatCode>m/d/yyyy</c:formatCode>
                <c:ptCount val="292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  <c:pt idx="2805">
                  <c:v>46082</c:v>
                </c:pt>
                <c:pt idx="2806">
                  <c:v>46083</c:v>
                </c:pt>
                <c:pt idx="2807">
                  <c:v>46084</c:v>
                </c:pt>
                <c:pt idx="2808">
                  <c:v>46085</c:v>
                </c:pt>
                <c:pt idx="2809">
                  <c:v>46086</c:v>
                </c:pt>
                <c:pt idx="2810">
                  <c:v>46087</c:v>
                </c:pt>
                <c:pt idx="2811">
                  <c:v>46088</c:v>
                </c:pt>
                <c:pt idx="2812">
                  <c:v>46089</c:v>
                </c:pt>
                <c:pt idx="2813">
                  <c:v>46090</c:v>
                </c:pt>
                <c:pt idx="2814">
                  <c:v>46091</c:v>
                </c:pt>
                <c:pt idx="2815">
                  <c:v>46092</c:v>
                </c:pt>
                <c:pt idx="2816">
                  <c:v>46093</c:v>
                </c:pt>
                <c:pt idx="2817">
                  <c:v>46094</c:v>
                </c:pt>
                <c:pt idx="2818">
                  <c:v>46095</c:v>
                </c:pt>
                <c:pt idx="2819">
                  <c:v>46096</c:v>
                </c:pt>
                <c:pt idx="2820">
                  <c:v>46097</c:v>
                </c:pt>
                <c:pt idx="2821">
                  <c:v>46098</c:v>
                </c:pt>
                <c:pt idx="2822">
                  <c:v>46099</c:v>
                </c:pt>
                <c:pt idx="2823">
                  <c:v>46100</c:v>
                </c:pt>
                <c:pt idx="2824">
                  <c:v>46101</c:v>
                </c:pt>
                <c:pt idx="2825">
                  <c:v>46102</c:v>
                </c:pt>
                <c:pt idx="2826">
                  <c:v>46103</c:v>
                </c:pt>
                <c:pt idx="2827">
                  <c:v>46104</c:v>
                </c:pt>
                <c:pt idx="2828">
                  <c:v>46105</c:v>
                </c:pt>
                <c:pt idx="2829">
                  <c:v>46106</c:v>
                </c:pt>
                <c:pt idx="2830">
                  <c:v>46107</c:v>
                </c:pt>
                <c:pt idx="2831">
                  <c:v>46108</c:v>
                </c:pt>
                <c:pt idx="2832">
                  <c:v>46109</c:v>
                </c:pt>
                <c:pt idx="2833">
                  <c:v>46110</c:v>
                </c:pt>
                <c:pt idx="2834">
                  <c:v>46111</c:v>
                </c:pt>
                <c:pt idx="2835">
                  <c:v>46112</c:v>
                </c:pt>
                <c:pt idx="2836">
                  <c:v>46113</c:v>
                </c:pt>
                <c:pt idx="2837">
                  <c:v>46114</c:v>
                </c:pt>
                <c:pt idx="2838">
                  <c:v>46115</c:v>
                </c:pt>
                <c:pt idx="2839">
                  <c:v>46116</c:v>
                </c:pt>
                <c:pt idx="2840">
                  <c:v>46117</c:v>
                </c:pt>
                <c:pt idx="2841">
                  <c:v>46118</c:v>
                </c:pt>
                <c:pt idx="2842">
                  <c:v>46119</c:v>
                </c:pt>
                <c:pt idx="2843">
                  <c:v>46120</c:v>
                </c:pt>
                <c:pt idx="2844">
                  <c:v>46121</c:v>
                </c:pt>
                <c:pt idx="2845">
                  <c:v>46122</c:v>
                </c:pt>
                <c:pt idx="2846">
                  <c:v>46123</c:v>
                </c:pt>
                <c:pt idx="2847">
                  <c:v>46124</c:v>
                </c:pt>
                <c:pt idx="2848">
                  <c:v>46125</c:v>
                </c:pt>
                <c:pt idx="2849">
                  <c:v>46126</c:v>
                </c:pt>
                <c:pt idx="2850">
                  <c:v>46127</c:v>
                </c:pt>
                <c:pt idx="2851">
                  <c:v>46128</c:v>
                </c:pt>
                <c:pt idx="2852">
                  <c:v>46129</c:v>
                </c:pt>
                <c:pt idx="2853">
                  <c:v>46130</c:v>
                </c:pt>
                <c:pt idx="2854">
                  <c:v>46131</c:v>
                </c:pt>
                <c:pt idx="2855">
                  <c:v>46132</c:v>
                </c:pt>
                <c:pt idx="2856">
                  <c:v>46133</c:v>
                </c:pt>
                <c:pt idx="2857">
                  <c:v>46134</c:v>
                </c:pt>
                <c:pt idx="2858">
                  <c:v>46135</c:v>
                </c:pt>
                <c:pt idx="2859">
                  <c:v>46136</c:v>
                </c:pt>
                <c:pt idx="2860">
                  <c:v>46137</c:v>
                </c:pt>
                <c:pt idx="2861">
                  <c:v>46138</c:v>
                </c:pt>
                <c:pt idx="2862">
                  <c:v>46139</c:v>
                </c:pt>
                <c:pt idx="2863">
                  <c:v>46140</c:v>
                </c:pt>
                <c:pt idx="2864">
                  <c:v>46141</c:v>
                </c:pt>
                <c:pt idx="2865">
                  <c:v>46142</c:v>
                </c:pt>
                <c:pt idx="2866">
                  <c:v>46143</c:v>
                </c:pt>
                <c:pt idx="2867">
                  <c:v>46144</c:v>
                </c:pt>
                <c:pt idx="2868">
                  <c:v>46145</c:v>
                </c:pt>
                <c:pt idx="2869">
                  <c:v>46146</c:v>
                </c:pt>
                <c:pt idx="2870">
                  <c:v>46147</c:v>
                </c:pt>
                <c:pt idx="2871">
                  <c:v>46148</c:v>
                </c:pt>
                <c:pt idx="2872">
                  <c:v>46149</c:v>
                </c:pt>
                <c:pt idx="2873">
                  <c:v>46150</c:v>
                </c:pt>
                <c:pt idx="2874">
                  <c:v>46151</c:v>
                </c:pt>
                <c:pt idx="2875">
                  <c:v>46152</c:v>
                </c:pt>
                <c:pt idx="2876">
                  <c:v>46153</c:v>
                </c:pt>
                <c:pt idx="2877">
                  <c:v>46154</c:v>
                </c:pt>
                <c:pt idx="2878">
                  <c:v>46155</c:v>
                </c:pt>
                <c:pt idx="2879">
                  <c:v>46156</c:v>
                </c:pt>
                <c:pt idx="2880">
                  <c:v>46157</c:v>
                </c:pt>
                <c:pt idx="2881">
                  <c:v>46158</c:v>
                </c:pt>
                <c:pt idx="2882">
                  <c:v>46159</c:v>
                </c:pt>
                <c:pt idx="2883">
                  <c:v>46160</c:v>
                </c:pt>
                <c:pt idx="2884">
                  <c:v>46161</c:v>
                </c:pt>
                <c:pt idx="2885">
                  <c:v>46162</c:v>
                </c:pt>
                <c:pt idx="2886">
                  <c:v>46163</c:v>
                </c:pt>
                <c:pt idx="2887">
                  <c:v>46164</c:v>
                </c:pt>
                <c:pt idx="2888">
                  <c:v>46165</c:v>
                </c:pt>
                <c:pt idx="2889">
                  <c:v>46166</c:v>
                </c:pt>
                <c:pt idx="2890">
                  <c:v>46167</c:v>
                </c:pt>
                <c:pt idx="2891">
                  <c:v>46168</c:v>
                </c:pt>
                <c:pt idx="2892">
                  <c:v>46169</c:v>
                </c:pt>
                <c:pt idx="2893">
                  <c:v>46170</c:v>
                </c:pt>
                <c:pt idx="2894">
                  <c:v>46171</c:v>
                </c:pt>
                <c:pt idx="2895">
                  <c:v>46172</c:v>
                </c:pt>
                <c:pt idx="2896">
                  <c:v>46173</c:v>
                </c:pt>
                <c:pt idx="2897">
                  <c:v>46174</c:v>
                </c:pt>
                <c:pt idx="2898">
                  <c:v>46175</c:v>
                </c:pt>
                <c:pt idx="2899">
                  <c:v>46176</c:v>
                </c:pt>
                <c:pt idx="2900">
                  <c:v>46177</c:v>
                </c:pt>
                <c:pt idx="2901">
                  <c:v>46178</c:v>
                </c:pt>
                <c:pt idx="2902">
                  <c:v>46179</c:v>
                </c:pt>
                <c:pt idx="2903">
                  <c:v>46180</c:v>
                </c:pt>
                <c:pt idx="2904">
                  <c:v>46181</c:v>
                </c:pt>
                <c:pt idx="2905">
                  <c:v>46182</c:v>
                </c:pt>
                <c:pt idx="2906">
                  <c:v>46183</c:v>
                </c:pt>
                <c:pt idx="2907">
                  <c:v>46184</c:v>
                </c:pt>
                <c:pt idx="2908">
                  <c:v>46185</c:v>
                </c:pt>
                <c:pt idx="2909">
                  <c:v>46186</c:v>
                </c:pt>
                <c:pt idx="2910">
                  <c:v>46187</c:v>
                </c:pt>
                <c:pt idx="2911">
                  <c:v>46188</c:v>
                </c:pt>
                <c:pt idx="2912">
                  <c:v>46189</c:v>
                </c:pt>
                <c:pt idx="2913">
                  <c:v>46190</c:v>
                </c:pt>
                <c:pt idx="2914">
                  <c:v>46191</c:v>
                </c:pt>
                <c:pt idx="2915">
                  <c:v>46192</c:v>
                </c:pt>
                <c:pt idx="2916">
                  <c:v>46193</c:v>
                </c:pt>
                <c:pt idx="2917">
                  <c:v>46194</c:v>
                </c:pt>
                <c:pt idx="2918">
                  <c:v>46195</c:v>
                </c:pt>
                <c:pt idx="2919">
                  <c:v>46196</c:v>
                </c:pt>
                <c:pt idx="2920">
                  <c:v>46197</c:v>
                </c:pt>
                <c:pt idx="2921">
                  <c:v>46198</c:v>
                </c:pt>
                <c:pt idx="2922">
                  <c:v>46199</c:v>
                </c:pt>
                <c:pt idx="2923">
                  <c:v>46200</c:v>
                </c:pt>
                <c:pt idx="2924">
                  <c:v>46201</c:v>
                </c:pt>
                <c:pt idx="2925">
                  <c:v>46202</c:v>
                </c:pt>
                <c:pt idx="2926">
                  <c:v>46203</c:v>
                </c:pt>
                <c:pt idx="2927">
                  <c:v>46204</c:v>
                </c:pt>
              </c:numCache>
            </c:numRef>
          </c:cat>
          <c:val>
            <c:numRef>
              <c:f>'Valores Cuota Diarios'!$M$3:$M$2930</c:f>
              <c:numCache>
                <c:formatCode>#,##0.00</c:formatCode>
                <c:ptCount val="29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  <c:pt idx="2746">
                  <c:v>114.79788279571753</c:v>
                </c:pt>
                <c:pt idx="2747">
                  <c:v>114.8064872202543</c:v>
                </c:pt>
                <c:pt idx="2748">
                  <c:v>114.81396865545871</c:v>
                </c:pt>
                <c:pt idx="2749">
                  <c:v>114.82146146058666</c:v>
                </c:pt>
                <c:pt idx="2750">
                  <c:v>114.82924232224515</c:v>
                </c:pt>
                <c:pt idx="2751">
                  <c:v>114.84036484693392</c:v>
                </c:pt>
                <c:pt idx="2752">
                  <c:v>114.85272867184244</c:v>
                </c:pt>
                <c:pt idx="2753">
                  <c:v>114.86083611763117</c:v>
                </c:pt>
                <c:pt idx="2754">
                  <c:v>114.86992430289266</c:v>
                </c:pt>
                <c:pt idx="2755">
                  <c:v>114.88008691720486</c:v>
                </c:pt>
                <c:pt idx="2756">
                  <c:v>114.88998259708217</c:v>
                </c:pt>
                <c:pt idx="2757">
                  <c:v>114.8988833867659</c:v>
                </c:pt>
                <c:pt idx="2758">
                  <c:v>114.90850631743493</c:v>
                </c:pt>
                <c:pt idx="2759">
                  <c:v>114.91865074775301</c:v>
                </c:pt>
                <c:pt idx="2760">
                  <c:v>114.92628386367878</c:v>
                </c:pt>
                <c:pt idx="2761">
                  <c:v>114.93766713156134</c:v>
                </c:pt>
                <c:pt idx="2762">
                  <c:v>114.94784068146615</c:v>
                </c:pt>
                <c:pt idx="2763">
                  <c:v>114.95789155297611</c:v>
                </c:pt>
                <c:pt idx="2764">
                  <c:v>114.96813316493987</c:v>
                </c:pt>
                <c:pt idx="2765">
                  <c:v>114.97371308017142</c:v>
                </c:pt>
                <c:pt idx="2766">
                  <c:v>114.9844781441719</c:v>
                </c:pt>
                <c:pt idx="2767">
                  <c:v>114.99612837568232</c:v>
                </c:pt>
                <c:pt idx="2768">
                  <c:v>115.00535644432338</c:v>
                </c:pt>
                <c:pt idx="2769">
                  <c:v>115.01555422511767</c:v>
                </c:pt>
                <c:pt idx="2770">
                  <c:v>115.02585785887193</c:v>
                </c:pt>
                <c:pt idx="2771">
                  <c:v>115.0376461681988</c:v>
                </c:pt>
                <c:pt idx="2772">
                  <c:v>115.04774501230054</c:v>
                </c:pt>
                <c:pt idx="2773">
                  <c:v>115.0562373416752</c:v>
                </c:pt>
                <c:pt idx="2774">
                  <c:v>115.06737291535144</c:v>
                </c:pt>
                <c:pt idx="2775">
                  <c:v>115.08155889188832</c:v>
                </c:pt>
                <c:pt idx="2776">
                  <c:v>115.09166067273021</c:v>
                </c:pt>
                <c:pt idx="2777">
                  <c:v>115.10214498366484</c:v>
                </c:pt>
                <c:pt idx="2778">
                  <c:v>115.11316837142455</c:v>
                </c:pt>
                <c:pt idx="2779">
                  <c:v>115.12314400087224</c:v>
                </c:pt>
                <c:pt idx="2780">
                  <c:v>115.1338772975087</c:v>
                </c:pt>
                <c:pt idx="2781">
                  <c:v>115.14563780093873</c:v>
                </c:pt>
                <c:pt idx="2782">
                  <c:v>115.15379093299813</c:v>
                </c:pt>
                <c:pt idx="2783">
                  <c:v>115.16418595910059</c:v>
                </c:pt>
                <c:pt idx="2784">
                  <c:v>115.1742844542589</c:v>
                </c:pt>
                <c:pt idx="2785">
                  <c:v>115.18516890807682</c:v>
                </c:pt>
                <c:pt idx="2786">
                  <c:v>115.19646087897546</c:v>
                </c:pt>
                <c:pt idx="2787">
                  <c:v>115.1979961092966</c:v>
                </c:pt>
                <c:pt idx="2788">
                  <c:v>115.21263097077301</c:v>
                </c:pt>
                <c:pt idx="2789">
                  <c:v>115.2257012770211</c:v>
                </c:pt>
                <c:pt idx="2790">
                  <c:v>115.23678640230098</c:v>
                </c:pt>
                <c:pt idx="2791">
                  <c:v>115.24654984784492</c:v>
                </c:pt>
                <c:pt idx="2792">
                  <c:v>115.2583750556466</c:v>
                </c:pt>
                <c:pt idx="2793">
                  <c:v>115.26645433197037</c:v>
                </c:pt>
                <c:pt idx="2794">
                  <c:v>115.27734229662816</c:v>
                </c:pt>
                <c:pt idx="2795">
                  <c:v>115.28878488233646</c:v>
                </c:pt>
                <c:pt idx="2796">
                  <c:v>115.29726408733828</c:v>
                </c:pt>
                <c:pt idx="2797">
                  <c:v>115.30792356676024</c:v>
                </c:pt>
                <c:pt idx="2798">
                  <c:v>115.31829214088141</c:v>
                </c:pt>
                <c:pt idx="2799">
                  <c:v>115.32905695944356</c:v>
                </c:pt>
                <c:pt idx="2800">
                  <c:v>115.33986317251622</c:v>
                </c:pt>
                <c:pt idx="2801">
                  <c:v>115.35131539428406</c:v>
                </c:pt>
                <c:pt idx="2802">
                  <c:v>115.36202569691882</c:v>
                </c:pt>
                <c:pt idx="2803">
                  <c:v>115.37124595463223</c:v>
                </c:pt>
                <c:pt idx="2804">
                  <c:v>115.38158368121687</c:v>
                </c:pt>
                <c:pt idx="2805">
                  <c:v>115.3919766992607</c:v>
                </c:pt>
                <c:pt idx="2806">
                  <c:v>115.40074558652859</c:v>
                </c:pt>
                <c:pt idx="2807">
                  <c:v>115.41157795660456</c:v>
                </c:pt>
                <c:pt idx="2808">
                  <c:v>115.42189593987619</c:v>
                </c:pt>
                <c:pt idx="2809">
                  <c:v>115.43340084767995</c:v>
                </c:pt>
                <c:pt idx="2810">
                  <c:v>115.4452126934101</c:v>
                </c:pt>
                <c:pt idx="2811">
                  <c:v>115.45554359025586</c:v>
                </c:pt>
                <c:pt idx="2812">
                  <c:v>115.46589185342883</c:v>
                </c:pt>
                <c:pt idx="2813">
                  <c:v>115.47478910409319</c:v>
                </c:pt>
                <c:pt idx="2814">
                  <c:v>115.4847374347826</c:v>
                </c:pt>
                <c:pt idx="2815">
                  <c:v>115.49597324249859</c:v>
                </c:pt>
                <c:pt idx="2816">
                  <c:v>115.50545863258729</c:v>
                </c:pt>
                <c:pt idx="2817">
                  <c:v>115.51640302026389</c:v>
                </c:pt>
                <c:pt idx="2818">
                  <c:v>115.52688812168361</c:v>
                </c:pt>
                <c:pt idx="2819">
                  <c:v>115.5374649005303</c:v>
                </c:pt>
                <c:pt idx="2820">
                  <c:v>115.54468457179884</c:v>
                </c:pt>
                <c:pt idx="2821">
                  <c:v>115.55775208394044</c:v>
                </c:pt>
                <c:pt idx="2822">
                  <c:v>115.56877629030437</c:v>
                </c:pt>
                <c:pt idx="2823">
                  <c:v>115.57936665333663</c:v>
                </c:pt>
                <c:pt idx="2824">
                  <c:v>115.58824139472807</c:v>
                </c:pt>
                <c:pt idx="2825">
                  <c:v>115.59860627712787</c:v>
                </c:pt>
                <c:pt idx="2826">
                  <c:v>115.60911635397328</c:v>
                </c:pt>
                <c:pt idx="2827">
                  <c:v>115.62092311968971</c:v>
                </c:pt>
                <c:pt idx="2828">
                  <c:v>115.6314959181349</c:v>
                </c:pt>
                <c:pt idx="2829">
                  <c:v>115.64255913978134</c:v>
                </c:pt>
                <c:pt idx="2830">
                  <c:v>115.65361884832356</c:v>
                </c:pt>
                <c:pt idx="2831">
                  <c:v>115.66418242378455</c:v>
                </c:pt>
                <c:pt idx="2832">
                  <c:v>115.67452578619795</c:v>
                </c:pt>
                <c:pt idx="2833">
                  <c:v>115.68476035636361</c:v>
                </c:pt>
                <c:pt idx="2834">
                  <c:v>115.69556521269539</c:v>
                </c:pt>
                <c:pt idx="2835">
                  <c:v>115.70656822708636</c:v>
                </c:pt>
                <c:pt idx="2836">
                  <c:v>115.71698030638375</c:v>
                </c:pt>
                <c:pt idx="2837">
                  <c:v>115.72778761817551</c:v>
                </c:pt>
                <c:pt idx="2838">
                  <c:v>115.73833710618308</c:v>
                </c:pt>
                <c:pt idx="2839">
                  <c:v>115.74853846034515</c:v>
                </c:pt>
                <c:pt idx="2840">
                  <c:v>115.75875131279632</c:v>
                </c:pt>
                <c:pt idx="2841">
                  <c:v>115.77058827086606</c:v>
                </c:pt>
                <c:pt idx="2842">
                  <c:v>115.78260434131312</c:v>
                </c:pt>
                <c:pt idx="2843">
                  <c:v>115.79415578325293</c:v>
                </c:pt>
                <c:pt idx="2844">
                  <c:v>115.80573201324063</c:v>
                </c:pt>
                <c:pt idx="2845">
                  <c:v>115.81438976724866</c:v>
                </c:pt>
                <c:pt idx="2846">
                  <c:v>115.8250341759022</c:v>
                </c:pt>
                <c:pt idx="2847">
                  <c:v>115.8355217217527</c:v>
                </c:pt>
                <c:pt idx="2848">
                  <c:v>115.84574294252641</c:v>
                </c:pt>
                <c:pt idx="2849">
                  <c:v>115.84672972676006</c:v>
                </c:pt>
                <c:pt idx="2850">
                  <c:v>115.85808212222645</c:v>
                </c:pt>
                <c:pt idx="2851">
                  <c:v>115.87064839338778</c:v>
                </c:pt>
                <c:pt idx="2852">
                  <c:v>115.88428790230718</c:v>
                </c:pt>
                <c:pt idx="2853">
                  <c:v>115.89467919174915</c:v>
                </c:pt>
                <c:pt idx="2854">
                  <c:v>115.90553351009606</c:v>
                </c:pt>
                <c:pt idx="2855">
                  <c:v>115.91361104968205</c:v>
                </c:pt>
                <c:pt idx="2856">
                  <c:v>115.9232430792962</c:v>
                </c:pt>
                <c:pt idx="2857">
                  <c:v>115.93405814691077</c:v>
                </c:pt>
                <c:pt idx="2858">
                  <c:v>115.94420284118925</c:v>
                </c:pt>
                <c:pt idx="2859">
                  <c:v>115.95516624968532</c:v>
                </c:pt>
                <c:pt idx="2860">
                  <c:v>115.96565273228056</c:v>
                </c:pt>
                <c:pt idx="2861">
                  <c:v>115.9763348502884</c:v>
                </c:pt>
                <c:pt idx="2862">
                  <c:v>115.98777420688677</c:v>
                </c:pt>
                <c:pt idx="2863">
                  <c:v>115.99613983122688</c:v>
                </c:pt>
                <c:pt idx="2864">
                  <c:v>116.00626277618258</c:v>
                </c:pt>
                <c:pt idx="2865">
                  <c:v>116.0210980277607</c:v>
                </c:pt>
                <c:pt idx="2866">
                  <c:v>116.03019139469959</c:v>
                </c:pt>
                <c:pt idx="2867">
                  <c:v>116.04052859534033</c:v>
                </c:pt>
                <c:pt idx="2868">
                  <c:v>116.05090776722898</c:v>
                </c:pt>
                <c:pt idx="2869">
                  <c:v>116.06014468922426</c:v>
                </c:pt>
                <c:pt idx="2870">
                  <c:v>116.07077763701027</c:v>
                </c:pt>
                <c:pt idx="2871">
                  <c:v>116.08319999820839</c:v>
                </c:pt>
                <c:pt idx="2872">
                  <c:v>116.09387942828832</c:v>
                </c:pt>
                <c:pt idx="2873">
                  <c:v>116.1127688856364</c:v>
                </c:pt>
                <c:pt idx="2874">
                  <c:v>116.12060269409444</c:v>
                </c:pt>
                <c:pt idx="2875">
                  <c:v>116.12841110300866</c:v>
                </c:pt>
                <c:pt idx="2876">
                  <c:v>116.1347818458695</c:v>
                </c:pt>
                <c:pt idx="2877">
                  <c:v>116.1408535537259</c:v>
                </c:pt>
                <c:pt idx="2878">
                  <c:v>116.15221970239548</c:v>
                </c:pt>
                <c:pt idx="2879">
                  <c:v>116.16534890649886</c:v>
                </c:pt>
                <c:pt idx="2880">
                  <c:v>116.17601011773615</c:v>
                </c:pt>
                <c:pt idx="2881">
                  <c:v>116.18708585461771</c:v>
                </c:pt>
                <c:pt idx="2882">
                  <c:v>116.19813475397659</c:v>
                </c:pt>
                <c:pt idx="2883">
                  <c:v>116.20927710043553</c:v>
                </c:pt>
                <c:pt idx="2884">
                  <c:v>116.22197260286629</c:v>
                </c:pt>
                <c:pt idx="2885">
                  <c:v>116.232940510369</c:v>
                </c:pt>
                <c:pt idx="2886">
                  <c:v>116.24303815049545</c:v>
                </c:pt>
                <c:pt idx="2887">
                  <c:v>116.25040470631826</c:v>
                </c:pt>
                <c:pt idx="2888">
                  <c:v>116.26150583430714</c:v>
                </c:pt>
                <c:pt idx="2889">
                  <c:v>116.27254897538619</c:v>
                </c:pt>
                <c:pt idx="2890">
                  <c:v>116.28395536519356</c:v>
                </c:pt>
                <c:pt idx="2891">
                  <c:v>116.29524003162062</c:v>
                </c:pt>
                <c:pt idx="2892">
                  <c:v>116.30593046241107</c:v>
                </c:pt>
                <c:pt idx="2893">
                  <c:v>116.31735649689952</c:v>
                </c:pt>
                <c:pt idx="2894">
                  <c:v>116.32858652871836</c:v>
                </c:pt>
                <c:pt idx="2895">
                  <c:v>116.33975239075704</c:v>
                </c:pt>
                <c:pt idx="2896">
                  <c:v>116.35101763367943</c:v>
                </c:pt>
                <c:pt idx="2897">
                  <c:v>116.36020311353711</c:v>
                </c:pt>
                <c:pt idx="2898">
                  <c:v>116.37321801090346</c:v>
                </c:pt>
                <c:pt idx="2899">
                  <c:v>116.38399469008581</c:v>
                </c:pt>
                <c:pt idx="2900">
                  <c:v>116.39621255057432</c:v>
                </c:pt>
                <c:pt idx="2901">
                  <c:v>116.40418198561773</c:v>
                </c:pt>
                <c:pt idx="2902">
                  <c:v>116.40978859334523</c:v>
                </c:pt>
                <c:pt idx="2903">
                  <c:v>116.41539432356488</c:v>
                </c:pt>
                <c:pt idx="2904">
                  <c:v>116.40795095505503</c:v>
                </c:pt>
                <c:pt idx="2905">
                  <c:v>116.41875480215438</c:v>
                </c:pt>
                <c:pt idx="2906">
                  <c:v>116.43160549913141</c:v>
                </c:pt>
                <c:pt idx="2907">
                  <c:v>116.43955046148449</c:v>
                </c:pt>
                <c:pt idx="2908">
                  <c:v>116.4545320721499</c:v>
                </c:pt>
                <c:pt idx="2909">
                  <c:v>116.46512651277048</c:v>
                </c:pt>
                <c:pt idx="2910">
                  <c:v>116.47572171412297</c:v>
                </c:pt>
                <c:pt idx="2911">
                  <c:v>116.49207281308801</c:v>
                </c:pt>
                <c:pt idx="2912">
                  <c:v>116.50019387347881</c:v>
                </c:pt>
                <c:pt idx="2913">
                  <c:v>116.50769850788969</c:v>
                </c:pt>
                <c:pt idx="2914">
                  <c:v>116.51784117398179</c:v>
                </c:pt>
                <c:pt idx="2915">
                  <c:v>116.52673519332396</c:v>
                </c:pt>
                <c:pt idx="2916">
                  <c:v>116.53796607067945</c:v>
                </c:pt>
                <c:pt idx="2917">
                  <c:v>116.54919657144873</c:v>
                </c:pt>
                <c:pt idx="2918">
                  <c:v>116.55786810244891</c:v>
                </c:pt>
                <c:pt idx="2919">
                  <c:v>116.56875247013004</c:v>
                </c:pt>
                <c:pt idx="2920">
                  <c:v>116.58108600490887</c:v>
                </c:pt>
                <c:pt idx="2921">
                  <c:v>116.59608073104819</c:v>
                </c:pt>
                <c:pt idx="2922">
                  <c:v>116.60811548595893</c:v>
                </c:pt>
                <c:pt idx="2923">
                  <c:v>116.61935274683435</c:v>
                </c:pt>
                <c:pt idx="2924">
                  <c:v>116.6305922618736</c:v>
                </c:pt>
                <c:pt idx="2925">
                  <c:v>116.63925251338826</c:v>
                </c:pt>
                <c:pt idx="2926">
                  <c:v>116.64787931620199</c:v>
                </c:pt>
                <c:pt idx="2927">
                  <c:v>116.66323398514136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203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5"/>
        <c:majorTimeUnit val="months"/>
      </c:dateAx>
      <c:valAx>
        <c:axId val="1793626624"/>
        <c:scaling>
          <c:orientation val="minMax"/>
          <c:max val="118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  <c:majorUnit val="2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903416986952077"/>
          <c:w val="0.84244434644687061"/>
          <c:h val="0.72745193503343542"/>
        </c:manualLayout>
      </c:layout>
      <c:lineChart>
        <c:grouping val="standard"/>
        <c:varyColors val="0"/>
        <c:ser>
          <c:idx val="2"/>
          <c:order val="0"/>
          <c:tx>
            <c:v>FdF FLEX</c:v>
          </c:tx>
          <c:spPr>
            <a:ln w="19050" cap="rnd">
              <a:solidFill>
                <a:srgbClr val="525252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Diarios'!$B$2524:$B$2930</c:f>
              <c:numCache>
                <c:formatCode>m/d/yyyy</c:formatCode>
                <c:ptCount val="407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  <c:pt idx="346">
                  <c:v>46144</c:v>
                </c:pt>
                <c:pt idx="347">
                  <c:v>46145</c:v>
                </c:pt>
                <c:pt idx="348">
                  <c:v>46146</c:v>
                </c:pt>
                <c:pt idx="349">
                  <c:v>46147</c:v>
                </c:pt>
                <c:pt idx="350">
                  <c:v>46148</c:v>
                </c:pt>
                <c:pt idx="351">
                  <c:v>46149</c:v>
                </c:pt>
                <c:pt idx="352">
                  <c:v>46150</c:v>
                </c:pt>
                <c:pt idx="353">
                  <c:v>46151</c:v>
                </c:pt>
                <c:pt idx="354">
                  <c:v>46152</c:v>
                </c:pt>
                <c:pt idx="355">
                  <c:v>46153</c:v>
                </c:pt>
                <c:pt idx="356">
                  <c:v>46154</c:v>
                </c:pt>
                <c:pt idx="357">
                  <c:v>46155</c:v>
                </c:pt>
                <c:pt idx="358">
                  <c:v>46156</c:v>
                </c:pt>
                <c:pt idx="359">
                  <c:v>46157</c:v>
                </c:pt>
                <c:pt idx="360">
                  <c:v>46158</c:v>
                </c:pt>
                <c:pt idx="361">
                  <c:v>46159</c:v>
                </c:pt>
                <c:pt idx="362">
                  <c:v>46160</c:v>
                </c:pt>
                <c:pt idx="363">
                  <c:v>46161</c:v>
                </c:pt>
                <c:pt idx="364">
                  <c:v>46162</c:v>
                </c:pt>
                <c:pt idx="365">
                  <c:v>46163</c:v>
                </c:pt>
                <c:pt idx="366">
                  <c:v>46164</c:v>
                </c:pt>
                <c:pt idx="367">
                  <c:v>46165</c:v>
                </c:pt>
                <c:pt idx="368">
                  <c:v>46166</c:v>
                </c:pt>
                <c:pt idx="369">
                  <c:v>46167</c:v>
                </c:pt>
                <c:pt idx="370">
                  <c:v>46168</c:v>
                </c:pt>
                <c:pt idx="371">
                  <c:v>46169</c:v>
                </c:pt>
                <c:pt idx="372">
                  <c:v>46170</c:v>
                </c:pt>
                <c:pt idx="373">
                  <c:v>46171</c:v>
                </c:pt>
                <c:pt idx="374">
                  <c:v>46172</c:v>
                </c:pt>
                <c:pt idx="375">
                  <c:v>46173</c:v>
                </c:pt>
                <c:pt idx="376">
                  <c:v>46174</c:v>
                </c:pt>
                <c:pt idx="377">
                  <c:v>46175</c:v>
                </c:pt>
                <c:pt idx="378">
                  <c:v>46176</c:v>
                </c:pt>
                <c:pt idx="379">
                  <c:v>46177</c:v>
                </c:pt>
                <c:pt idx="380">
                  <c:v>46178</c:v>
                </c:pt>
                <c:pt idx="381">
                  <c:v>46179</c:v>
                </c:pt>
                <c:pt idx="382">
                  <c:v>46180</c:v>
                </c:pt>
                <c:pt idx="383">
                  <c:v>46181</c:v>
                </c:pt>
                <c:pt idx="384">
                  <c:v>46182</c:v>
                </c:pt>
                <c:pt idx="385">
                  <c:v>46183</c:v>
                </c:pt>
                <c:pt idx="386">
                  <c:v>46184</c:v>
                </c:pt>
                <c:pt idx="387">
                  <c:v>46185</c:v>
                </c:pt>
                <c:pt idx="388">
                  <c:v>46186</c:v>
                </c:pt>
                <c:pt idx="389">
                  <c:v>46187</c:v>
                </c:pt>
                <c:pt idx="390">
                  <c:v>46188</c:v>
                </c:pt>
                <c:pt idx="391">
                  <c:v>46189</c:v>
                </c:pt>
                <c:pt idx="392">
                  <c:v>46190</c:v>
                </c:pt>
                <c:pt idx="393">
                  <c:v>46191</c:v>
                </c:pt>
                <c:pt idx="394">
                  <c:v>46192</c:v>
                </c:pt>
                <c:pt idx="395">
                  <c:v>46193</c:v>
                </c:pt>
                <c:pt idx="396">
                  <c:v>46194</c:v>
                </c:pt>
                <c:pt idx="397">
                  <c:v>46195</c:v>
                </c:pt>
                <c:pt idx="398">
                  <c:v>46196</c:v>
                </c:pt>
                <c:pt idx="399">
                  <c:v>46197</c:v>
                </c:pt>
                <c:pt idx="400">
                  <c:v>46198</c:v>
                </c:pt>
                <c:pt idx="401">
                  <c:v>46199</c:v>
                </c:pt>
                <c:pt idx="402">
                  <c:v>46200</c:v>
                </c:pt>
                <c:pt idx="403">
                  <c:v>46201</c:v>
                </c:pt>
                <c:pt idx="404">
                  <c:v>46202</c:v>
                </c:pt>
                <c:pt idx="405">
                  <c:v>46203</c:v>
                </c:pt>
                <c:pt idx="406">
                  <c:v>46204</c:v>
                </c:pt>
              </c:numCache>
            </c:numRef>
          </c:cat>
          <c:val>
            <c:numRef>
              <c:f>'Valores Cuota Diarios'!$V$2524:$V$2930</c:f>
              <c:numCache>
                <c:formatCode>#,##0.00</c:formatCode>
                <c:ptCount val="407"/>
                <c:pt idx="362">
                  <c:v>100</c:v>
                </c:pt>
                <c:pt idx="363">
                  <c:v>100</c:v>
                </c:pt>
                <c:pt idx="364">
                  <c:v>100</c:v>
                </c:pt>
                <c:pt idx="365">
                  <c:v>100</c:v>
                </c:pt>
                <c:pt idx="366">
                  <c:v>100</c:v>
                </c:pt>
                <c:pt idx="367">
                  <c:v>100</c:v>
                </c:pt>
                <c:pt idx="368">
                  <c:v>100</c:v>
                </c:pt>
                <c:pt idx="369">
                  <c:v>100</c:v>
                </c:pt>
                <c:pt idx="370">
                  <c:v>100</c:v>
                </c:pt>
                <c:pt idx="371">
                  <c:v>100</c:v>
                </c:pt>
                <c:pt idx="372">
                  <c:v>100</c:v>
                </c:pt>
                <c:pt idx="373">
                  <c:v>99.998688888888893</c:v>
                </c:pt>
                <c:pt idx="374">
                  <c:v>99.997379142708766</c:v>
                </c:pt>
                <c:pt idx="375">
                  <c:v>99.996069366384404</c:v>
                </c:pt>
                <c:pt idx="376">
                  <c:v>99.994759590060028</c:v>
                </c:pt>
                <c:pt idx="377">
                  <c:v>100.51623193294049</c:v>
                </c:pt>
                <c:pt idx="378">
                  <c:v>100.0118980491772</c:v>
                </c:pt>
                <c:pt idx="379">
                  <c:v>99.22911445097489</c:v>
                </c:pt>
                <c:pt idx="380">
                  <c:v>95.12624931814176</c:v>
                </c:pt>
                <c:pt idx="381">
                  <c:v>95.123910066989453</c:v>
                </c:pt>
                <c:pt idx="382">
                  <c:v>95.121491565506048</c:v>
                </c:pt>
                <c:pt idx="383">
                  <c:v>96.323954106435181</c:v>
                </c:pt>
                <c:pt idx="384">
                  <c:v>95.64313369318657</c:v>
                </c:pt>
                <c:pt idx="385">
                  <c:v>94.117200730716675</c:v>
                </c:pt>
                <c:pt idx="386">
                  <c:v>96.94535779474387</c:v>
                </c:pt>
                <c:pt idx="387">
                  <c:v>97.319864136934086</c:v>
                </c:pt>
                <c:pt idx="388">
                  <c:v>97.31708139444342</c:v>
                </c:pt>
                <c:pt idx="389">
                  <c:v>97.314242900143299</c:v>
                </c:pt>
                <c:pt idx="390">
                  <c:v>99.747899071712737</c:v>
                </c:pt>
                <c:pt idx="391">
                  <c:v>98.359029385838525</c:v>
                </c:pt>
                <c:pt idx="392">
                  <c:v>97.991317114406158</c:v>
                </c:pt>
                <c:pt idx="393">
                  <c:v>100.07596695862019</c:v>
                </c:pt>
                <c:pt idx="394">
                  <c:v>100.07324739520341</c:v>
                </c:pt>
                <c:pt idx="395">
                  <c:v>100.07089868902186</c:v>
                </c:pt>
                <c:pt idx="396">
                  <c:v>100.06854637077842</c:v>
                </c:pt>
                <c:pt idx="397">
                  <c:v>100.41426442018556</c:v>
                </c:pt>
                <c:pt idx="398">
                  <c:v>97.145275127619158</c:v>
                </c:pt>
                <c:pt idx="399">
                  <c:v>97.127742888775501</c:v>
                </c:pt>
                <c:pt idx="400">
                  <c:v>98.133286040187059</c:v>
                </c:pt>
                <c:pt idx="401">
                  <c:v>96.602604881594999</c:v>
                </c:pt>
                <c:pt idx="402">
                  <c:v>96.599959929388419</c:v>
                </c:pt>
                <c:pt idx="403">
                  <c:v>96.597304236368274</c:v>
                </c:pt>
                <c:pt idx="404">
                  <c:v>97.846421121780267</c:v>
                </c:pt>
                <c:pt idx="405">
                  <c:v>99.206407718889352</c:v>
                </c:pt>
                <c:pt idx="406">
                  <c:v>97.180560393756807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7F-4952-8760-BE449BC18E3B}"/>
            </c:ext>
          </c:extLst>
        </c:ser>
        <c:ser>
          <c:idx val="0"/>
          <c:order val="1"/>
          <c:tx>
            <c:v>FLX - Serie B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Diarios'!$B$2524:$B$2930</c:f>
              <c:numCache>
                <c:formatCode>m/d/yyyy</c:formatCode>
                <c:ptCount val="407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  <c:pt idx="346">
                  <c:v>46144</c:v>
                </c:pt>
                <c:pt idx="347">
                  <c:v>46145</c:v>
                </c:pt>
                <c:pt idx="348">
                  <c:v>46146</c:v>
                </c:pt>
                <c:pt idx="349">
                  <c:v>46147</c:v>
                </c:pt>
                <c:pt idx="350">
                  <c:v>46148</c:v>
                </c:pt>
                <c:pt idx="351">
                  <c:v>46149</c:v>
                </c:pt>
                <c:pt idx="352">
                  <c:v>46150</c:v>
                </c:pt>
                <c:pt idx="353">
                  <c:v>46151</c:v>
                </c:pt>
                <c:pt idx="354">
                  <c:v>46152</c:v>
                </c:pt>
                <c:pt idx="355">
                  <c:v>46153</c:v>
                </c:pt>
                <c:pt idx="356">
                  <c:v>46154</c:v>
                </c:pt>
                <c:pt idx="357">
                  <c:v>46155</c:v>
                </c:pt>
                <c:pt idx="358">
                  <c:v>46156</c:v>
                </c:pt>
                <c:pt idx="359">
                  <c:v>46157</c:v>
                </c:pt>
                <c:pt idx="360">
                  <c:v>46158</c:v>
                </c:pt>
                <c:pt idx="361">
                  <c:v>46159</c:v>
                </c:pt>
                <c:pt idx="362">
                  <c:v>46160</c:v>
                </c:pt>
                <c:pt idx="363">
                  <c:v>46161</c:v>
                </c:pt>
                <c:pt idx="364">
                  <c:v>46162</c:v>
                </c:pt>
                <c:pt idx="365">
                  <c:v>46163</c:v>
                </c:pt>
                <c:pt idx="366">
                  <c:v>46164</c:v>
                </c:pt>
                <c:pt idx="367">
                  <c:v>46165</c:v>
                </c:pt>
                <c:pt idx="368">
                  <c:v>46166</c:v>
                </c:pt>
                <c:pt idx="369">
                  <c:v>46167</c:v>
                </c:pt>
                <c:pt idx="370">
                  <c:v>46168</c:v>
                </c:pt>
                <c:pt idx="371">
                  <c:v>46169</c:v>
                </c:pt>
                <c:pt idx="372">
                  <c:v>46170</c:v>
                </c:pt>
                <c:pt idx="373">
                  <c:v>46171</c:v>
                </c:pt>
                <c:pt idx="374">
                  <c:v>46172</c:v>
                </c:pt>
                <c:pt idx="375">
                  <c:v>46173</c:v>
                </c:pt>
                <c:pt idx="376">
                  <c:v>46174</c:v>
                </c:pt>
                <c:pt idx="377">
                  <c:v>46175</c:v>
                </c:pt>
                <c:pt idx="378">
                  <c:v>46176</c:v>
                </c:pt>
                <c:pt idx="379">
                  <c:v>46177</c:v>
                </c:pt>
                <c:pt idx="380">
                  <c:v>46178</c:v>
                </c:pt>
                <c:pt idx="381">
                  <c:v>46179</c:v>
                </c:pt>
                <c:pt idx="382">
                  <c:v>46180</c:v>
                </c:pt>
                <c:pt idx="383">
                  <c:v>46181</c:v>
                </c:pt>
                <c:pt idx="384">
                  <c:v>46182</c:v>
                </c:pt>
                <c:pt idx="385">
                  <c:v>46183</c:v>
                </c:pt>
                <c:pt idx="386">
                  <c:v>46184</c:v>
                </c:pt>
                <c:pt idx="387">
                  <c:v>46185</c:v>
                </c:pt>
                <c:pt idx="388">
                  <c:v>46186</c:v>
                </c:pt>
                <c:pt idx="389">
                  <c:v>46187</c:v>
                </c:pt>
                <c:pt idx="390">
                  <c:v>46188</c:v>
                </c:pt>
                <c:pt idx="391">
                  <c:v>46189</c:v>
                </c:pt>
                <c:pt idx="392">
                  <c:v>46190</c:v>
                </c:pt>
                <c:pt idx="393">
                  <c:v>46191</c:v>
                </c:pt>
                <c:pt idx="394">
                  <c:v>46192</c:v>
                </c:pt>
                <c:pt idx="395">
                  <c:v>46193</c:v>
                </c:pt>
                <c:pt idx="396">
                  <c:v>46194</c:v>
                </c:pt>
                <c:pt idx="397">
                  <c:v>46195</c:v>
                </c:pt>
                <c:pt idx="398">
                  <c:v>46196</c:v>
                </c:pt>
                <c:pt idx="399">
                  <c:v>46197</c:v>
                </c:pt>
                <c:pt idx="400">
                  <c:v>46198</c:v>
                </c:pt>
                <c:pt idx="401">
                  <c:v>46199</c:v>
                </c:pt>
                <c:pt idx="402">
                  <c:v>46200</c:v>
                </c:pt>
                <c:pt idx="403">
                  <c:v>46201</c:v>
                </c:pt>
                <c:pt idx="404">
                  <c:v>46202</c:v>
                </c:pt>
                <c:pt idx="405">
                  <c:v>46203</c:v>
                </c:pt>
                <c:pt idx="406">
                  <c:v>46204</c:v>
                </c:pt>
              </c:numCache>
            </c:numRef>
          </c:cat>
          <c:val>
            <c:numRef>
              <c:f>'Valores Cuota Diarios'!$S$2508:$S$2930</c:f>
              <c:numCache>
                <c:formatCode>#,##0.00</c:formatCode>
                <c:ptCount val="423"/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  <c:pt idx="241">
                  <c:v>100.75540279381494</c:v>
                </c:pt>
                <c:pt idx="242">
                  <c:v>100.81714754103626</c:v>
                </c:pt>
                <c:pt idx="243">
                  <c:v>100.81287361884786</c:v>
                </c:pt>
                <c:pt idx="244">
                  <c:v>100.80859985424559</c:v>
                </c:pt>
                <c:pt idx="245">
                  <c:v>101.16286786320372</c:v>
                </c:pt>
                <c:pt idx="246">
                  <c:v>101.74056054251334</c:v>
                </c:pt>
                <c:pt idx="247">
                  <c:v>101.61172036302501</c:v>
                </c:pt>
                <c:pt idx="248">
                  <c:v>101.186644529023</c:v>
                </c:pt>
                <c:pt idx="249">
                  <c:v>101.77204509694495</c:v>
                </c:pt>
                <c:pt idx="250">
                  <c:v>101.76773354257791</c:v>
                </c:pt>
                <c:pt idx="251">
                  <c:v>101.7634221717703</c:v>
                </c:pt>
                <c:pt idx="252">
                  <c:v>102.01603534792741</c:v>
                </c:pt>
                <c:pt idx="253">
                  <c:v>101.80189546484915</c:v>
                </c:pt>
                <c:pt idx="254">
                  <c:v>101.3955578222333</c:v>
                </c:pt>
                <c:pt idx="255">
                  <c:v>101.60671865488631</c:v>
                </c:pt>
                <c:pt idx="256">
                  <c:v>101.50631879382905</c:v>
                </c:pt>
                <c:pt idx="257">
                  <c:v>101.50202137061595</c:v>
                </c:pt>
                <c:pt idx="258">
                  <c:v>101.49772399726874</c:v>
                </c:pt>
                <c:pt idx="259">
                  <c:v>101.47548218469969</c:v>
                </c:pt>
                <c:pt idx="260">
                  <c:v>99.934061732294055</c:v>
                </c:pt>
                <c:pt idx="261">
                  <c:v>100.78272455423517</c:v>
                </c:pt>
                <c:pt idx="262">
                  <c:v>101.2510180123172</c:v>
                </c:pt>
                <c:pt idx="263">
                  <c:v>101.33509680553244</c:v>
                </c:pt>
                <c:pt idx="264">
                  <c:v>101.33080715002278</c:v>
                </c:pt>
                <c:pt idx="265">
                  <c:v>101.32651767450791</c:v>
                </c:pt>
                <c:pt idx="266">
                  <c:v>101.96237639070893</c:v>
                </c:pt>
                <c:pt idx="267">
                  <c:v>102.56710556913126</c:v>
                </c:pt>
                <c:pt idx="268">
                  <c:v>102.74752376586831</c:v>
                </c:pt>
                <c:pt idx="269">
                  <c:v>102.4038219290392</c:v>
                </c:pt>
                <c:pt idx="270">
                  <c:v>101.39305419689242</c:v>
                </c:pt>
                <c:pt idx="271">
                  <c:v>101.38876994267156</c:v>
                </c:pt>
                <c:pt idx="272">
                  <c:v>101.38444772520579</c:v>
                </c:pt>
                <c:pt idx="273">
                  <c:v>101.72214368812953</c:v>
                </c:pt>
                <c:pt idx="274">
                  <c:v>101.12246264370187</c:v>
                </c:pt>
                <c:pt idx="275">
                  <c:v>100.1372392258303</c:v>
                </c:pt>
                <c:pt idx="276">
                  <c:v>99.040422706220269</c:v>
                </c:pt>
                <c:pt idx="277">
                  <c:v>100.90731256358396</c:v>
                </c:pt>
                <c:pt idx="278">
                  <c:v>100.90301191138096</c:v>
                </c:pt>
                <c:pt idx="279">
                  <c:v>100.89871119965446</c:v>
                </c:pt>
                <c:pt idx="280">
                  <c:v>101.73235801075357</c:v>
                </c:pt>
                <c:pt idx="281">
                  <c:v>101.54494677042003</c:v>
                </c:pt>
                <c:pt idx="282">
                  <c:v>101.69819217901858</c:v>
                </c:pt>
                <c:pt idx="283">
                  <c:v>100.43943020779055</c:v>
                </c:pt>
                <c:pt idx="284">
                  <c:v>100.64386586741816</c:v>
                </c:pt>
                <c:pt idx="285">
                  <c:v>100.63957704632742</c:v>
                </c:pt>
                <c:pt idx="286">
                  <c:v>100.63528839991021</c:v>
                </c:pt>
                <c:pt idx="287">
                  <c:v>100.61668926725837</c:v>
                </c:pt>
                <c:pt idx="288">
                  <c:v>100.50923641930108</c:v>
                </c:pt>
                <c:pt idx="289">
                  <c:v>100.98019875291136</c:v>
                </c:pt>
                <c:pt idx="290">
                  <c:v>100.79480908596852</c:v>
                </c:pt>
                <c:pt idx="291">
                  <c:v>101.46480163422771</c:v>
                </c:pt>
                <c:pt idx="292">
                  <c:v>101.46050518520074</c:v>
                </c:pt>
                <c:pt idx="293">
                  <c:v>101.45620889312012</c:v>
                </c:pt>
                <c:pt idx="294">
                  <c:v>100.77966939550249</c:v>
                </c:pt>
                <c:pt idx="295">
                  <c:v>101.53133952755796</c:v>
                </c:pt>
                <c:pt idx="296">
                  <c:v>102.4134163948776</c:v>
                </c:pt>
                <c:pt idx="297">
                  <c:v>101.95913165897036</c:v>
                </c:pt>
                <c:pt idx="298">
                  <c:v>101.58454963838582</c:v>
                </c:pt>
                <c:pt idx="299">
                  <c:v>101.58026349592298</c:v>
                </c:pt>
                <c:pt idx="300">
                  <c:v>101.57600405671533</c:v>
                </c:pt>
                <c:pt idx="301">
                  <c:v>101.31347157135595</c:v>
                </c:pt>
                <c:pt idx="302">
                  <c:v>99.805420469780174</c:v>
                </c:pt>
                <c:pt idx="303">
                  <c:v>100.58541486896638</c:v>
                </c:pt>
                <c:pt idx="304">
                  <c:v>99.799391386541174</c:v>
                </c:pt>
                <c:pt idx="305">
                  <c:v>98.800178643494817</c:v>
                </c:pt>
                <c:pt idx="306">
                  <c:v>98.796034941853122</c:v>
                </c:pt>
                <c:pt idx="307">
                  <c:v>98.791891384685755</c:v>
                </c:pt>
                <c:pt idx="308">
                  <c:v>99.680971782835698</c:v>
                </c:pt>
                <c:pt idx="309">
                  <c:v>99.711323202903472</c:v>
                </c:pt>
                <c:pt idx="310">
                  <c:v>99.508488396722413</c:v>
                </c:pt>
                <c:pt idx="311">
                  <c:v>98.143559962404225</c:v>
                </c:pt>
                <c:pt idx="312">
                  <c:v>97.594736537720067</c:v>
                </c:pt>
                <c:pt idx="313">
                  <c:v>97.590658160259011</c:v>
                </c:pt>
                <c:pt idx="314">
                  <c:v>97.586579914106252</c:v>
                </c:pt>
                <c:pt idx="315">
                  <c:v>98.533595811235969</c:v>
                </c:pt>
                <c:pt idx="316">
                  <c:v>98.889936077937691</c:v>
                </c:pt>
                <c:pt idx="317">
                  <c:v>97.782415829009111</c:v>
                </c:pt>
                <c:pt idx="318">
                  <c:v>97.64238107396568</c:v>
                </c:pt>
                <c:pt idx="319">
                  <c:v>96.044344749526658</c:v>
                </c:pt>
                <c:pt idx="320">
                  <c:v>96.040319889655578</c:v>
                </c:pt>
                <c:pt idx="321">
                  <c:v>96.036295167760045</c:v>
                </c:pt>
                <c:pt idx="322">
                  <c:v>97.058586305151977</c:v>
                </c:pt>
                <c:pt idx="323">
                  <c:v>96.674508412460924</c:v>
                </c:pt>
                <c:pt idx="324">
                  <c:v>97.128773912772303</c:v>
                </c:pt>
                <c:pt idx="325">
                  <c:v>95.376598379585715</c:v>
                </c:pt>
                <c:pt idx="326">
                  <c:v>94.30559136380964</c:v>
                </c:pt>
                <c:pt idx="327">
                  <c:v>94.30164884521416</c:v>
                </c:pt>
                <c:pt idx="328">
                  <c:v>94.297706454672948</c:v>
                </c:pt>
                <c:pt idx="329">
                  <c:v>93.827617891983664</c:v>
                </c:pt>
                <c:pt idx="330">
                  <c:v>96.067730595044068</c:v>
                </c:pt>
                <c:pt idx="331">
                  <c:v>96.940687116019248</c:v>
                </c:pt>
                <c:pt idx="332">
                  <c:v>96.887649527534862</c:v>
                </c:pt>
                <c:pt idx="333">
                  <c:v>96.883568687116735</c:v>
                </c:pt>
                <c:pt idx="334">
                  <c:v>96.879487972862634</c:v>
                </c:pt>
                <c:pt idx="335">
                  <c:v>96.875407384775528</c:v>
                </c:pt>
                <c:pt idx="336">
                  <c:v>97.238934401760631</c:v>
                </c:pt>
                <c:pt idx="337">
                  <c:v>97.318367048594581</c:v>
                </c:pt>
                <c:pt idx="338">
                  <c:v>99.721555242127891</c:v>
                </c:pt>
                <c:pt idx="339">
                  <c:v>99.972906702390063</c:v>
                </c:pt>
                <c:pt idx="340">
                  <c:v>99.995405859780249</c:v>
                </c:pt>
                <c:pt idx="341">
                  <c:v>99.991201924144775</c:v>
                </c:pt>
                <c:pt idx="342">
                  <c:v>99.986998113515455</c:v>
                </c:pt>
                <c:pt idx="343">
                  <c:v>100.81704611393771</c:v>
                </c:pt>
                <c:pt idx="344">
                  <c:v>101.9139894185803</c:v>
                </c:pt>
                <c:pt idx="345">
                  <c:v>102.43918195309939</c:v>
                </c:pt>
                <c:pt idx="346">
                  <c:v>102.75542419821173</c:v>
                </c:pt>
                <c:pt idx="347">
                  <c:v>103.88184815443306</c:v>
                </c:pt>
                <c:pt idx="348">
                  <c:v>103.87850837517063</c:v>
                </c:pt>
                <c:pt idx="349">
                  <c:v>103.87517259314366</c:v>
                </c:pt>
                <c:pt idx="350">
                  <c:v>103.6950559709172</c:v>
                </c:pt>
                <c:pt idx="351">
                  <c:v>103.10111856960289</c:v>
                </c:pt>
                <c:pt idx="352">
                  <c:v>104.1864141576588</c:v>
                </c:pt>
                <c:pt idx="353">
                  <c:v>103.55732897335015</c:v>
                </c:pt>
                <c:pt idx="354">
                  <c:v>104.50511741017958</c:v>
                </c:pt>
                <c:pt idx="355">
                  <c:v>104.50279804931994</c:v>
                </c:pt>
                <c:pt idx="356">
                  <c:v>104.50048674402895</c:v>
                </c:pt>
                <c:pt idx="357">
                  <c:v>104.62603074579594</c:v>
                </c:pt>
                <c:pt idx="358">
                  <c:v>103.98493445534281</c:v>
                </c:pt>
                <c:pt idx="359">
                  <c:v>104.0182323864417</c:v>
                </c:pt>
                <c:pt idx="360">
                  <c:v>104.89508334720777</c:v>
                </c:pt>
                <c:pt idx="361">
                  <c:v>105.29703549678406</c:v>
                </c:pt>
                <c:pt idx="362">
                  <c:v>105.29509396360224</c:v>
                </c:pt>
                <c:pt idx="363">
                  <c:v>105.29377905365584</c:v>
                </c:pt>
                <c:pt idx="364">
                  <c:v>105.10630784043431</c:v>
                </c:pt>
                <c:pt idx="365">
                  <c:v>106.26426569647472</c:v>
                </c:pt>
                <c:pt idx="366">
                  <c:v>107.95493366813358</c:v>
                </c:pt>
                <c:pt idx="367">
                  <c:v>107.28211688534255</c:v>
                </c:pt>
                <c:pt idx="368">
                  <c:v>109.43017758007358</c:v>
                </c:pt>
                <c:pt idx="369">
                  <c:v>109.4313729360539</c:v>
                </c:pt>
                <c:pt idx="370">
                  <c:v>109.43010395156469</c:v>
                </c:pt>
                <c:pt idx="371">
                  <c:v>110.11967270114286</c:v>
                </c:pt>
                <c:pt idx="372">
                  <c:v>108.81755064722067</c:v>
                </c:pt>
                <c:pt idx="373">
                  <c:v>109.95385302542834</c:v>
                </c:pt>
                <c:pt idx="374">
                  <c:v>110.57420222337285</c:v>
                </c:pt>
                <c:pt idx="375">
                  <c:v>108.90857653848332</c:v>
                </c:pt>
                <c:pt idx="376">
                  <c:v>108.90686806429818</c:v>
                </c:pt>
                <c:pt idx="377">
                  <c:v>108.90541993204921</c:v>
                </c:pt>
                <c:pt idx="378">
                  <c:v>108.23773608805858</c:v>
                </c:pt>
                <c:pt idx="379">
                  <c:v>107.70827253384859</c:v>
                </c:pt>
                <c:pt idx="380">
                  <c:v>109.14344925834909</c:v>
                </c:pt>
                <c:pt idx="381">
                  <c:v>109.87117223799457</c:v>
                </c:pt>
                <c:pt idx="382">
                  <c:v>109.96656043657995</c:v>
                </c:pt>
                <c:pt idx="383">
                  <c:v>109.96454033983618</c:v>
                </c:pt>
                <c:pt idx="384">
                  <c:v>109.96311166897985</c:v>
                </c:pt>
                <c:pt idx="385">
                  <c:v>109.99640085306989</c:v>
                </c:pt>
                <c:pt idx="386">
                  <c:v>112.40327717281893</c:v>
                </c:pt>
                <c:pt idx="387">
                  <c:v>112.31132031216389</c:v>
                </c:pt>
                <c:pt idx="388">
                  <c:v>113.31761503062472</c:v>
                </c:pt>
                <c:pt idx="389">
                  <c:v>113.9657701221543</c:v>
                </c:pt>
                <c:pt idx="390">
                  <c:v>113.96435488394495</c:v>
                </c:pt>
                <c:pt idx="391">
                  <c:v>113.96279502300241</c:v>
                </c:pt>
                <c:pt idx="392">
                  <c:v>115.504612216932</c:v>
                </c:pt>
                <c:pt idx="393">
                  <c:v>116.12847089295587</c:v>
                </c:pt>
                <c:pt idx="394">
                  <c:v>115.52820007209796</c:v>
                </c:pt>
                <c:pt idx="395">
                  <c:v>114.5956347362601</c:v>
                </c:pt>
                <c:pt idx="396">
                  <c:v>109.64252525570154</c:v>
                </c:pt>
                <c:pt idx="397">
                  <c:v>109.64120660365757</c:v>
                </c:pt>
                <c:pt idx="398">
                  <c:v>109.63979097418981</c:v>
                </c:pt>
                <c:pt idx="399">
                  <c:v>111.0934044324471</c:v>
                </c:pt>
                <c:pt idx="400">
                  <c:v>110.26319002714055</c:v>
                </c:pt>
                <c:pt idx="401">
                  <c:v>108.40049136920116</c:v>
                </c:pt>
                <c:pt idx="402">
                  <c:v>111.66672237258814</c:v>
                </c:pt>
                <c:pt idx="403">
                  <c:v>112.12698734832524</c:v>
                </c:pt>
                <c:pt idx="404">
                  <c:v>112.12524426278061</c:v>
                </c:pt>
                <c:pt idx="405">
                  <c:v>112.12344164891934</c:v>
                </c:pt>
                <c:pt idx="406">
                  <c:v>114.93462004369891</c:v>
                </c:pt>
                <c:pt idx="407">
                  <c:v>113.33265258811227</c:v>
                </c:pt>
                <c:pt idx="408">
                  <c:v>112.90960827786782</c:v>
                </c:pt>
                <c:pt idx="409">
                  <c:v>115.31786340942128</c:v>
                </c:pt>
                <c:pt idx="410">
                  <c:v>115.31620016819113</c:v>
                </c:pt>
                <c:pt idx="411">
                  <c:v>115.31468340488072</c:v>
                </c:pt>
                <c:pt idx="412">
                  <c:v>115.31315897075569</c:v>
                </c:pt>
                <c:pt idx="413">
                  <c:v>115.82056572148083</c:v>
                </c:pt>
                <c:pt idx="414">
                  <c:v>112.04601454064233</c:v>
                </c:pt>
                <c:pt idx="415">
                  <c:v>112.02667715619441</c:v>
                </c:pt>
                <c:pt idx="416">
                  <c:v>113.22404141285693</c:v>
                </c:pt>
                <c:pt idx="417">
                  <c:v>111.4569541807541</c:v>
                </c:pt>
                <c:pt idx="418">
                  <c:v>111.45533099227427</c:v>
                </c:pt>
                <c:pt idx="419">
                  <c:v>111.453694794154</c:v>
                </c:pt>
                <c:pt idx="420">
                  <c:v>112.9262084365439</c:v>
                </c:pt>
                <c:pt idx="421">
                  <c:v>114.52930952552626</c:v>
                </c:pt>
                <c:pt idx="422">
                  <c:v>112.14082267406819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2"/>
          <c:tx>
            <c:v>FLX - Serie C</c:v>
          </c:tx>
          <c:spPr>
            <a:ln w="19050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Diarios'!$B$2524:$B$2930</c:f>
              <c:numCache>
                <c:formatCode>m/d/yyyy</c:formatCode>
                <c:ptCount val="407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  <c:pt idx="284">
                  <c:v>46082</c:v>
                </c:pt>
                <c:pt idx="285">
                  <c:v>46083</c:v>
                </c:pt>
                <c:pt idx="286">
                  <c:v>46084</c:v>
                </c:pt>
                <c:pt idx="287">
                  <c:v>46085</c:v>
                </c:pt>
                <c:pt idx="288">
                  <c:v>46086</c:v>
                </c:pt>
                <c:pt idx="289">
                  <c:v>46087</c:v>
                </c:pt>
                <c:pt idx="290">
                  <c:v>46088</c:v>
                </c:pt>
                <c:pt idx="291">
                  <c:v>46089</c:v>
                </c:pt>
                <c:pt idx="292">
                  <c:v>46090</c:v>
                </c:pt>
                <c:pt idx="293">
                  <c:v>46091</c:v>
                </c:pt>
                <c:pt idx="294">
                  <c:v>46092</c:v>
                </c:pt>
                <c:pt idx="295">
                  <c:v>46093</c:v>
                </c:pt>
                <c:pt idx="296">
                  <c:v>46094</c:v>
                </c:pt>
                <c:pt idx="297">
                  <c:v>46095</c:v>
                </c:pt>
                <c:pt idx="298">
                  <c:v>46096</c:v>
                </c:pt>
                <c:pt idx="299">
                  <c:v>46097</c:v>
                </c:pt>
                <c:pt idx="300">
                  <c:v>46098</c:v>
                </c:pt>
                <c:pt idx="301">
                  <c:v>46099</c:v>
                </c:pt>
                <c:pt idx="302">
                  <c:v>46100</c:v>
                </c:pt>
                <c:pt idx="303">
                  <c:v>46101</c:v>
                </c:pt>
                <c:pt idx="304">
                  <c:v>46102</c:v>
                </c:pt>
                <c:pt idx="305">
                  <c:v>46103</c:v>
                </c:pt>
                <c:pt idx="306">
                  <c:v>46104</c:v>
                </c:pt>
                <c:pt idx="307">
                  <c:v>46105</c:v>
                </c:pt>
                <c:pt idx="308">
                  <c:v>46106</c:v>
                </c:pt>
                <c:pt idx="309">
                  <c:v>46107</c:v>
                </c:pt>
                <c:pt idx="310">
                  <c:v>46108</c:v>
                </c:pt>
                <c:pt idx="311">
                  <c:v>46109</c:v>
                </c:pt>
                <c:pt idx="312">
                  <c:v>46110</c:v>
                </c:pt>
                <c:pt idx="313">
                  <c:v>46111</c:v>
                </c:pt>
                <c:pt idx="314">
                  <c:v>46112</c:v>
                </c:pt>
                <c:pt idx="315">
                  <c:v>46113</c:v>
                </c:pt>
                <c:pt idx="316">
                  <c:v>46114</c:v>
                </c:pt>
                <c:pt idx="317">
                  <c:v>46115</c:v>
                </c:pt>
                <c:pt idx="318">
                  <c:v>46116</c:v>
                </c:pt>
                <c:pt idx="319">
                  <c:v>46117</c:v>
                </c:pt>
                <c:pt idx="320">
                  <c:v>46118</c:v>
                </c:pt>
                <c:pt idx="321">
                  <c:v>46119</c:v>
                </c:pt>
                <c:pt idx="322">
                  <c:v>46120</c:v>
                </c:pt>
                <c:pt idx="323">
                  <c:v>46121</c:v>
                </c:pt>
                <c:pt idx="324">
                  <c:v>46122</c:v>
                </c:pt>
                <c:pt idx="325">
                  <c:v>46123</c:v>
                </c:pt>
                <c:pt idx="326">
                  <c:v>46124</c:v>
                </c:pt>
                <c:pt idx="327">
                  <c:v>46125</c:v>
                </c:pt>
                <c:pt idx="328">
                  <c:v>46126</c:v>
                </c:pt>
                <c:pt idx="329">
                  <c:v>46127</c:v>
                </c:pt>
                <c:pt idx="330">
                  <c:v>46128</c:v>
                </c:pt>
                <c:pt idx="331">
                  <c:v>46129</c:v>
                </c:pt>
                <c:pt idx="332">
                  <c:v>46130</c:v>
                </c:pt>
                <c:pt idx="333">
                  <c:v>46131</c:v>
                </c:pt>
                <c:pt idx="334">
                  <c:v>46132</c:v>
                </c:pt>
                <c:pt idx="335">
                  <c:v>46133</c:v>
                </c:pt>
                <c:pt idx="336">
                  <c:v>46134</c:v>
                </c:pt>
                <c:pt idx="337">
                  <c:v>46135</c:v>
                </c:pt>
                <c:pt idx="338">
                  <c:v>46136</c:v>
                </c:pt>
                <c:pt idx="339">
                  <c:v>46137</c:v>
                </c:pt>
                <c:pt idx="340">
                  <c:v>46138</c:v>
                </c:pt>
                <c:pt idx="341">
                  <c:v>46139</c:v>
                </c:pt>
                <c:pt idx="342">
                  <c:v>46140</c:v>
                </c:pt>
                <c:pt idx="343">
                  <c:v>46141</c:v>
                </c:pt>
                <c:pt idx="344">
                  <c:v>46142</c:v>
                </c:pt>
                <c:pt idx="345">
                  <c:v>46143</c:v>
                </c:pt>
                <c:pt idx="346">
                  <c:v>46144</c:v>
                </c:pt>
                <c:pt idx="347">
                  <c:v>46145</c:v>
                </c:pt>
                <c:pt idx="348">
                  <c:v>46146</c:v>
                </c:pt>
                <c:pt idx="349">
                  <c:v>46147</c:v>
                </c:pt>
                <c:pt idx="350">
                  <c:v>46148</c:v>
                </c:pt>
                <c:pt idx="351">
                  <c:v>46149</c:v>
                </c:pt>
                <c:pt idx="352">
                  <c:v>46150</c:v>
                </c:pt>
                <c:pt idx="353">
                  <c:v>46151</c:v>
                </c:pt>
                <c:pt idx="354">
                  <c:v>46152</c:v>
                </c:pt>
                <c:pt idx="355">
                  <c:v>46153</c:v>
                </c:pt>
                <c:pt idx="356">
                  <c:v>46154</c:v>
                </c:pt>
                <c:pt idx="357">
                  <c:v>46155</c:v>
                </c:pt>
                <c:pt idx="358">
                  <c:v>46156</c:v>
                </c:pt>
                <c:pt idx="359">
                  <c:v>46157</c:v>
                </c:pt>
                <c:pt idx="360">
                  <c:v>46158</c:v>
                </c:pt>
                <c:pt idx="361">
                  <c:v>46159</c:v>
                </c:pt>
                <c:pt idx="362">
                  <c:v>46160</c:v>
                </c:pt>
                <c:pt idx="363">
                  <c:v>46161</c:v>
                </c:pt>
                <c:pt idx="364">
                  <c:v>46162</c:v>
                </c:pt>
                <c:pt idx="365">
                  <c:v>46163</c:v>
                </c:pt>
                <c:pt idx="366">
                  <c:v>46164</c:v>
                </c:pt>
                <c:pt idx="367">
                  <c:v>46165</c:v>
                </c:pt>
                <c:pt idx="368">
                  <c:v>46166</c:v>
                </c:pt>
                <c:pt idx="369">
                  <c:v>46167</c:v>
                </c:pt>
                <c:pt idx="370">
                  <c:v>46168</c:v>
                </c:pt>
                <c:pt idx="371">
                  <c:v>46169</c:v>
                </c:pt>
                <c:pt idx="372">
                  <c:v>46170</c:v>
                </c:pt>
                <c:pt idx="373">
                  <c:v>46171</c:v>
                </c:pt>
                <c:pt idx="374">
                  <c:v>46172</c:v>
                </c:pt>
                <c:pt idx="375">
                  <c:v>46173</c:v>
                </c:pt>
                <c:pt idx="376">
                  <c:v>46174</c:v>
                </c:pt>
                <c:pt idx="377">
                  <c:v>46175</c:v>
                </c:pt>
                <c:pt idx="378">
                  <c:v>46176</c:v>
                </c:pt>
                <c:pt idx="379">
                  <c:v>46177</c:v>
                </c:pt>
                <c:pt idx="380">
                  <c:v>46178</c:v>
                </c:pt>
                <c:pt idx="381">
                  <c:v>46179</c:v>
                </c:pt>
                <c:pt idx="382">
                  <c:v>46180</c:v>
                </c:pt>
                <c:pt idx="383">
                  <c:v>46181</c:v>
                </c:pt>
                <c:pt idx="384">
                  <c:v>46182</c:v>
                </c:pt>
                <c:pt idx="385">
                  <c:v>46183</c:v>
                </c:pt>
                <c:pt idx="386">
                  <c:v>46184</c:v>
                </c:pt>
                <c:pt idx="387">
                  <c:v>46185</c:v>
                </c:pt>
                <c:pt idx="388">
                  <c:v>46186</c:v>
                </c:pt>
                <c:pt idx="389">
                  <c:v>46187</c:v>
                </c:pt>
                <c:pt idx="390">
                  <c:v>46188</c:v>
                </c:pt>
                <c:pt idx="391">
                  <c:v>46189</c:v>
                </c:pt>
                <c:pt idx="392">
                  <c:v>46190</c:v>
                </c:pt>
                <c:pt idx="393">
                  <c:v>46191</c:v>
                </c:pt>
                <c:pt idx="394">
                  <c:v>46192</c:v>
                </c:pt>
                <c:pt idx="395">
                  <c:v>46193</c:v>
                </c:pt>
                <c:pt idx="396">
                  <c:v>46194</c:v>
                </c:pt>
                <c:pt idx="397">
                  <c:v>46195</c:v>
                </c:pt>
                <c:pt idx="398">
                  <c:v>46196</c:v>
                </c:pt>
                <c:pt idx="399">
                  <c:v>46197</c:v>
                </c:pt>
                <c:pt idx="400">
                  <c:v>46198</c:v>
                </c:pt>
                <c:pt idx="401">
                  <c:v>46199</c:v>
                </c:pt>
                <c:pt idx="402">
                  <c:v>46200</c:v>
                </c:pt>
                <c:pt idx="403">
                  <c:v>46201</c:v>
                </c:pt>
                <c:pt idx="404">
                  <c:v>46202</c:v>
                </c:pt>
                <c:pt idx="405">
                  <c:v>46203</c:v>
                </c:pt>
                <c:pt idx="406">
                  <c:v>46204</c:v>
                </c:pt>
              </c:numCache>
            </c:numRef>
          </c:cat>
          <c:val>
            <c:numRef>
              <c:f>'Valores Cuota Diarios'!$T$2524:$T$2930</c:f>
              <c:numCache>
                <c:formatCode>#,##0.00</c:formatCode>
                <c:ptCount val="407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  <c:pt idx="225">
                  <c:v>111.3511493406257</c:v>
                </c:pt>
                <c:pt idx="226">
                  <c:v>111.41865690973665</c:v>
                </c:pt>
                <c:pt idx="227">
                  <c:v>111.41320315081447</c:v>
                </c:pt>
                <c:pt idx="228">
                  <c:v>111.40774963276631</c:v>
                </c:pt>
                <c:pt idx="229">
                  <c:v>111.7985329145291</c:v>
                </c:pt>
                <c:pt idx="230">
                  <c:v>112.43622366651233</c:v>
                </c:pt>
                <c:pt idx="231">
                  <c:v>112.29310274927379</c:v>
                </c:pt>
                <c:pt idx="232">
                  <c:v>111.82261002489892</c:v>
                </c:pt>
                <c:pt idx="233">
                  <c:v>112.4688060899767</c:v>
                </c:pt>
                <c:pt idx="234">
                  <c:v>112.46330407598468</c:v>
                </c:pt>
                <c:pt idx="235">
                  <c:v>112.45780233214904</c:v>
                </c:pt>
                <c:pt idx="236">
                  <c:v>112.73622369871008</c:v>
                </c:pt>
                <c:pt idx="237">
                  <c:v>112.49884374972072</c:v>
                </c:pt>
                <c:pt idx="238">
                  <c:v>112.04907514616059</c:v>
                </c:pt>
                <c:pt idx="239">
                  <c:v>112.28168630761122</c:v>
                </c:pt>
                <c:pt idx="240">
                  <c:v>112.17000290289864</c:v>
                </c:pt>
                <c:pt idx="241">
                  <c:v>112.16451868204645</c:v>
                </c:pt>
                <c:pt idx="242">
                  <c:v>112.1590345833842</c:v>
                </c:pt>
                <c:pt idx="243">
                  <c:v>112.13372136051487</c:v>
                </c:pt>
                <c:pt idx="244">
                  <c:v>110.42967746647189</c:v>
                </c:pt>
                <c:pt idx="245">
                  <c:v>111.36674134426221</c:v>
                </c:pt>
                <c:pt idx="246">
                  <c:v>111.88348062993181</c:v>
                </c:pt>
                <c:pt idx="247">
                  <c:v>111.97565451831829</c:v>
                </c:pt>
                <c:pt idx="248">
                  <c:v>111.97018037278642</c:v>
                </c:pt>
                <c:pt idx="249">
                  <c:v>111.96470649310922</c:v>
                </c:pt>
                <c:pt idx="250">
                  <c:v>112.66658487368771</c:v>
                </c:pt>
                <c:pt idx="251">
                  <c:v>113.33405669502193</c:v>
                </c:pt>
                <c:pt idx="252">
                  <c:v>113.53266993393609</c:v>
                </c:pt>
                <c:pt idx="253">
                  <c:v>113.15214878047406</c:v>
                </c:pt>
                <c:pt idx="254">
                  <c:v>112.03455617049416</c:v>
                </c:pt>
                <c:pt idx="255">
                  <c:v>112.02908782446509</c:v>
                </c:pt>
                <c:pt idx="256">
                  <c:v>112.02357759826972</c:v>
                </c:pt>
                <c:pt idx="257">
                  <c:v>112.39597401049004</c:v>
                </c:pt>
                <c:pt idx="258">
                  <c:v>111.73263518942007</c:v>
                </c:pt>
                <c:pt idx="259">
                  <c:v>110.64331283504232</c:v>
                </c:pt>
                <c:pt idx="260">
                  <c:v>109.43070447978829</c:v>
                </c:pt>
                <c:pt idx="261">
                  <c:v>111.49271789871872</c:v>
                </c:pt>
                <c:pt idx="262">
                  <c:v>111.48723520406772</c:v>
                </c:pt>
                <c:pt idx="263">
                  <c:v>111.48175251074517</c:v>
                </c:pt>
                <c:pt idx="264">
                  <c:v>112.4021017889004</c:v>
                </c:pt>
                <c:pt idx="265">
                  <c:v>112.19429922835877</c:v>
                </c:pt>
                <c:pt idx="266">
                  <c:v>112.36287935194223</c:v>
                </c:pt>
                <c:pt idx="267">
                  <c:v>110.97138847901185</c:v>
                </c:pt>
                <c:pt idx="268">
                  <c:v>111.19653202838856</c:v>
                </c:pt>
                <c:pt idx="269">
                  <c:v>111.19106456507167</c:v>
                </c:pt>
                <c:pt idx="270">
                  <c:v>111.18559736164886</c:v>
                </c:pt>
                <c:pt idx="271">
                  <c:v>111.16431957307509</c:v>
                </c:pt>
                <c:pt idx="272">
                  <c:v>111.04487446721662</c:v>
                </c:pt>
                <c:pt idx="273">
                  <c:v>111.5644728897387</c:v>
                </c:pt>
                <c:pt idx="274">
                  <c:v>111.35892148822695</c:v>
                </c:pt>
                <c:pt idx="275">
                  <c:v>112.09839978128662</c:v>
                </c:pt>
                <c:pt idx="276">
                  <c:v>112.09291819564564</c:v>
                </c:pt>
                <c:pt idx="277">
                  <c:v>112.0874368504515</c:v>
                </c:pt>
                <c:pt idx="278">
                  <c:v>111.33927530966008</c:v>
                </c:pt>
                <c:pt idx="279">
                  <c:v>112.16896941929961</c:v>
                </c:pt>
                <c:pt idx="280">
                  <c:v>113.14272139583559</c:v>
                </c:pt>
                <c:pt idx="281">
                  <c:v>112.64010522942317</c:v>
                </c:pt>
                <c:pt idx="282">
                  <c:v>112.22554723558764</c:v>
                </c:pt>
                <c:pt idx="283">
                  <c:v>112.22007642031996</c:v>
                </c:pt>
                <c:pt idx="284">
                  <c:v>112.21463517199888</c:v>
                </c:pt>
                <c:pt idx="285">
                  <c:v>111.9238724133443</c:v>
                </c:pt>
                <c:pt idx="286">
                  <c:v>110.25716265702162</c:v>
                </c:pt>
                <c:pt idx="287">
                  <c:v>111.11811052184522</c:v>
                </c:pt>
                <c:pt idx="288">
                  <c:v>110.24905664231926</c:v>
                </c:pt>
                <c:pt idx="289">
                  <c:v>109.14450409143448</c:v>
                </c:pt>
                <c:pt idx="290">
                  <c:v>109.13921104546961</c:v>
                </c:pt>
                <c:pt idx="291">
                  <c:v>109.13391822381288</c:v>
                </c:pt>
                <c:pt idx="292">
                  <c:v>110.11535008222774</c:v>
                </c:pt>
                <c:pt idx="293">
                  <c:v>110.1481565046908</c:v>
                </c:pt>
                <c:pt idx="294">
                  <c:v>109.92337023763227</c:v>
                </c:pt>
                <c:pt idx="295">
                  <c:v>108.41487320443495</c:v>
                </c:pt>
                <c:pt idx="296">
                  <c:v>107.80790533762647</c:v>
                </c:pt>
                <c:pt idx="297">
                  <c:v>107.80269342401738</c:v>
                </c:pt>
                <c:pt idx="298">
                  <c:v>107.79748171915914</c:v>
                </c:pt>
                <c:pt idx="299">
                  <c:v>108.84287438727786</c:v>
                </c:pt>
                <c:pt idx="300">
                  <c:v>109.23578134760399</c:v>
                </c:pt>
                <c:pt idx="301">
                  <c:v>108.01168444337014</c:v>
                </c:pt>
                <c:pt idx="302">
                  <c:v>107.85629320407018</c:v>
                </c:pt>
                <c:pt idx="303">
                  <c:v>106.09039827147068</c:v>
                </c:pt>
                <c:pt idx="304">
                  <c:v>106.08525693929687</c:v>
                </c:pt>
                <c:pt idx="305">
                  <c:v>106.08011582238019</c:v>
                </c:pt>
                <c:pt idx="306">
                  <c:v>107.20861899407942</c:v>
                </c:pt>
                <c:pt idx="307">
                  <c:v>106.78367557882443</c:v>
                </c:pt>
                <c:pt idx="308">
                  <c:v>107.28473987421042</c:v>
                </c:pt>
                <c:pt idx="309">
                  <c:v>105.34866294486487</c:v>
                </c:pt>
                <c:pt idx="310">
                  <c:v>104.16499430045043</c:v>
                </c:pt>
                <c:pt idx="311">
                  <c:v>104.15995674412812</c:v>
                </c:pt>
                <c:pt idx="312">
                  <c:v>104.15491939081964</c:v>
                </c:pt>
                <c:pt idx="313">
                  <c:v>103.6350116900791</c:v>
                </c:pt>
                <c:pt idx="314">
                  <c:v>106.10857802196833</c:v>
                </c:pt>
                <c:pt idx="315">
                  <c:v>107.07207263022265</c:v>
                </c:pt>
                <c:pt idx="316">
                  <c:v>107.01279046034173</c:v>
                </c:pt>
                <c:pt idx="317">
                  <c:v>107.00758162969051</c:v>
                </c:pt>
                <c:pt idx="318">
                  <c:v>107.00237300208308</c:v>
                </c:pt>
                <c:pt idx="319">
                  <c:v>106.99716457751938</c:v>
                </c:pt>
                <c:pt idx="320">
                  <c:v>107.39796961697355</c:v>
                </c:pt>
                <c:pt idx="321">
                  <c:v>107.48499633137816</c:v>
                </c:pt>
                <c:pt idx="322">
                  <c:v>110.1385180975728</c:v>
                </c:pt>
                <c:pt idx="323">
                  <c:v>110.41540198785184</c:v>
                </c:pt>
                <c:pt idx="324">
                  <c:v>110.4395272297331</c:v>
                </c:pt>
                <c:pt idx="325">
                  <c:v>110.43416021928969</c:v>
                </c:pt>
                <c:pt idx="326">
                  <c:v>110.42879341253075</c:v>
                </c:pt>
                <c:pt idx="327">
                  <c:v>111.34479463600564</c:v>
                </c:pt>
                <c:pt idx="328">
                  <c:v>112.55554756907087</c:v>
                </c:pt>
                <c:pt idx="329">
                  <c:v>113.13483746309029</c:v>
                </c:pt>
                <c:pt idx="330">
                  <c:v>113.48335452030904</c:v>
                </c:pt>
                <c:pt idx="331">
                  <c:v>114.7266279006718</c:v>
                </c:pt>
                <c:pt idx="332">
                  <c:v>114.72218736186764</c:v>
                </c:pt>
                <c:pt idx="333">
                  <c:v>114.71775129082565</c:v>
                </c:pt>
                <c:pt idx="334">
                  <c:v>114.51808317855725</c:v>
                </c:pt>
                <c:pt idx="335">
                  <c:v>113.8614079282199</c:v>
                </c:pt>
                <c:pt idx="336">
                  <c:v>115.05921756410831</c:v>
                </c:pt>
                <c:pt idx="337">
                  <c:v>114.3637318458686</c:v>
                </c:pt>
                <c:pt idx="338">
                  <c:v>115.40966718701397</c:v>
                </c:pt>
                <c:pt idx="339">
                  <c:v>115.40634922580713</c:v>
                </c:pt>
                <c:pt idx="340">
                  <c:v>115.40304019915152</c:v>
                </c:pt>
                <c:pt idx="341">
                  <c:v>115.54092475814424</c:v>
                </c:pt>
                <c:pt idx="342">
                  <c:v>114.83219460130618</c:v>
                </c:pt>
                <c:pt idx="343">
                  <c:v>114.86821296954122</c:v>
                </c:pt>
                <c:pt idx="344">
                  <c:v>115.83576749217379</c:v>
                </c:pt>
                <c:pt idx="345">
                  <c:v>116.27888142977477</c:v>
                </c:pt>
                <c:pt idx="346">
                  <c:v>116.27597511779295</c:v>
                </c:pt>
                <c:pt idx="347">
                  <c:v>116.27376080610799</c:v>
                </c:pt>
                <c:pt idx="348">
                  <c:v>116.06597927818208</c:v>
                </c:pt>
                <c:pt idx="349">
                  <c:v>117.34391071798362</c:v>
                </c:pt>
                <c:pt idx="350">
                  <c:v>119.21007468319327</c:v>
                </c:pt>
                <c:pt idx="351">
                  <c:v>118.46633487242261</c:v>
                </c:pt>
                <c:pt idx="352">
                  <c:v>120.83753984834814</c:v>
                </c:pt>
                <c:pt idx="353">
                  <c:v>120.83806761515586</c:v>
                </c:pt>
                <c:pt idx="354">
                  <c:v>120.83587417409019</c:v>
                </c:pt>
                <c:pt idx="355">
                  <c:v>121.59651868900598</c:v>
                </c:pt>
                <c:pt idx="356">
                  <c:v>120.15789968276665</c:v>
                </c:pt>
                <c:pt idx="357">
                  <c:v>121.41182510293167</c:v>
                </c:pt>
                <c:pt idx="358">
                  <c:v>122.09601864736453</c:v>
                </c:pt>
                <c:pt idx="359">
                  <c:v>120.25604661743202</c:v>
                </c:pt>
                <c:pt idx="360">
                  <c:v>120.25337176900648</c:v>
                </c:pt>
                <c:pt idx="361">
                  <c:v>120.25098441435991</c:v>
                </c:pt>
                <c:pt idx="362">
                  <c:v>119.51295899715829</c:v>
                </c:pt>
                <c:pt idx="363">
                  <c:v>118.92756107339989</c:v>
                </c:pt>
                <c:pt idx="364">
                  <c:v>120.51144101136603</c:v>
                </c:pt>
                <c:pt idx="365">
                  <c:v>121.31416569848676</c:v>
                </c:pt>
                <c:pt idx="366">
                  <c:v>121.41869249706353</c:v>
                </c:pt>
                <c:pt idx="367">
                  <c:v>121.41566603983442</c:v>
                </c:pt>
                <c:pt idx="368">
                  <c:v>121.4132926266393</c:v>
                </c:pt>
                <c:pt idx="369">
                  <c:v>121.44925192549674</c:v>
                </c:pt>
                <c:pt idx="370">
                  <c:v>124.10591915195597</c:v>
                </c:pt>
                <c:pt idx="371">
                  <c:v>124.00357543737562</c:v>
                </c:pt>
                <c:pt idx="372">
                  <c:v>125.11381100202458</c:v>
                </c:pt>
                <c:pt idx="373">
                  <c:v>125.82861316474717</c:v>
                </c:pt>
                <c:pt idx="374">
                  <c:v>125.82622571391248</c:v>
                </c:pt>
                <c:pt idx="375">
                  <c:v>125.82367861436803</c:v>
                </c:pt>
                <c:pt idx="376">
                  <c:v>127.5251271792678</c:v>
                </c:pt>
                <c:pt idx="377">
                  <c:v>128.21307001100453</c:v>
                </c:pt>
                <c:pt idx="378">
                  <c:v>127.54949741444474</c:v>
                </c:pt>
                <c:pt idx="379">
                  <c:v>126.51906446714062</c:v>
                </c:pt>
                <c:pt idx="380">
                  <c:v>121.04980099549357</c:v>
                </c:pt>
                <c:pt idx="381">
                  <c:v>121.04755157971488</c:v>
                </c:pt>
                <c:pt idx="382">
                  <c:v>121.04519512261635</c:v>
                </c:pt>
                <c:pt idx="383">
                  <c:v>122.64921830603949</c:v>
                </c:pt>
                <c:pt idx="384">
                  <c:v>121.73184785391479</c:v>
                </c:pt>
                <c:pt idx="385">
                  <c:v>119.67462224017019</c:v>
                </c:pt>
                <c:pt idx="386">
                  <c:v>123.27974751956484</c:v>
                </c:pt>
                <c:pt idx="387">
                  <c:v>123.78706722838849</c:v>
                </c:pt>
                <c:pt idx="388">
                  <c:v>123.78433136716355</c:v>
                </c:pt>
                <c:pt idx="389">
                  <c:v>123.78152981868828</c:v>
                </c:pt>
                <c:pt idx="390">
                  <c:v>126.88416998962431</c:v>
                </c:pt>
                <c:pt idx="391">
                  <c:v>125.11482856529177</c:v>
                </c:pt>
                <c:pt idx="392">
                  <c:v>124.64698697745904</c:v>
                </c:pt>
                <c:pt idx="393">
                  <c:v>127.30475470136963</c:v>
                </c:pt>
                <c:pt idx="394">
                  <c:v>127.30208399780997</c:v>
                </c:pt>
                <c:pt idx="395">
                  <c:v>127.29957502546662</c:v>
                </c:pt>
                <c:pt idx="396">
                  <c:v>127.29705761254611</c:v>
                </c:pt>
                <c:pt idx="397">
                  <c:v>127.8563583077319</c:v>
                </c:pt>
                <c:pt idx="398">
                  <c:v>123.68875402724082</c:v>
                </c:pt>
                <c:pt idx="399">
                  <c:v>123.66659654814873</c:v>
                </c:pt>
                <c:pt idx="400">
                  <c:v>124.98755126624025</c:v>
                </c:pt>
                <c:pt idx="401">
                  <c:v>123.03606436879791</c:v>
                </c:pt>
                <c:pt idx="402">
                  <c:v>123.03346595975714</c:v>
                </c:pt>
                <c:pt idx="403">
                  <c:v>123.03085321849191</c:v>
                </c:pt>
                <c:pt idx="404">
                  <c:v>124.65550574835575</c:v>
                </c:pt>
                <c:pt idx="405">
                  <c:v>126.42428718835816</c:v>
                </c:pt>
                <c:pt idx="406">
                  <c:v>123.78692132285349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203"/>
          <c:min val="45798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  <c:majorUnit val="2"/>
        <c:majorTimeUnit val="months"/>
        <c:minorUnit val="1"/>
        <c:minorTimeUnit val="months"/>
      </c:dateAx>
      <c:valAx>
        <c:axId val="2137109103"/>
        <c:scaling>
          <c:orientation val="minMax"/>
          <c:max val="135"/>
          <c:min val="8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35</xdr:row>
      <xdr:rowOff>213821</xdr:rowOff>
    </xdr:from>
    <xdr:to>
      <xdr:col>37</xdr:col>
      <xdr:colOff>1381721</xdr:colOff>
      <xdr:row>42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38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691661</xdr:colOff>
      <xdr:row>26</xdr:row>
      <xdr:rowOff>300404</xdr:rowOff>
    </xdr:from>
    <xdr:to>
      <xdr:col>24</xdr:col>
      <xdr:colOff>1027967</xdr:colOff>
      <xdr:row>27</xdr:row>
      <xdr:rowOff>290879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86ACBFE-41F1-4828-8816-116035A0D8F7}"/>
            </a:ext>
          </a:extLst>
        </xdr:cNvPr>
        <xdr:cNvSpPr txBox="1"/>
      </xdr:nvSpPr>
      <xdr:spPr>
        <a:xfrm>
          <a:off x="16195430" y="5451231"/>
          <a:ext cx="33630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(2)</a:t>
          </a:r>
        </a:p>
      </xdr:txBody>
    </xdr:sp>
    <xdr:clientData/>
  </xdr:twoCellAnchor>
  <xdr:twoCellAnchor>
    <xdr:from>
      <xdr:col>23</xdr:col>
      <xdr:colOff>531934</xdr:colOff>
      <xdr:row>26</xdr:row>
      <xdr:rowOff>307731</xdr:rowOff>
    </xdr:from>
    <xdr:to>
      <xdr:col>23</xdr:col>
      <xdr:colOff>952500</xdr:colOff>
      <xdr:row>27</xdr:row>
      <xdr:rowOff>298206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BA842DD-68B4-4960-AE97-78A1993CC5C0}"/>
            </a:ext>
          </a:extLst>
        </xdr:cNvPr>
        <xdr:cNvSpPr txBox="1"/>
      </xdr:nvSpPr>
      <xdr:spPr>
        <a:xfrm>
          <a:off x="14965972" y="5458558"/>
          <a:ext cx="42056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23</xdr:col>
      <xdr:colOff>531934</xdr:colOff>
      <xdr:row>26</xdr:row>
      <xdr:rowOff>8793</xdr:rowOff>
    </xdr:from>
    <xdr:to>
      <xdr:col>23</xdr:col>
      <xdr:colOff>923192</xdr:colOff>
      <xdr:row>27</xdr:row>
      <xdr:rowOff>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FA007DF-28D5-4E7A-A6AE-26E0F177DAC6}"/>
            </a:ext>
          </a:extLst>
        </xdr:cNvPr>
        <xdr:cNvSpPr txBox="1"/>
      </xdr:nvSpPr>
      <xdr:spPr>
        <a:xfrm>
          <a:off x="14965972" y="5159620"/>
          <a:ext cx="391258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25</xdr:col>
      <xdr:colOff>736110</xdr:colOff>
      <xdr:row>26</xdr:row>
      <xdr:rowOff>295885</xdr:rowOff>
    </xdr:from>
    <xdr:to>
      <xdr:col>26</xdr:col>
      <xdr:colOff>29307</xdr:colOff>
      <xdr:row>27</xdr:row>
      <xdr:rowOff>286360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B5EB644-A5A8-49DF-B648-A64C57926D3C}"/>
            </a:ext>
          </a:extLst>
        </xdr:cNvPr>
        <xdr:cNvSpPr txBox="1"/>
      </xdr:nvSpPr>
      <xdr:spPr>
        <a:xfrm>
          <a:off x="17309610" y="5446712"/>
          <a:ext cx="362928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(3)</a:t>
          </a:r>
        </a:p>
      </xdr:txBody>
    </xdr:sp>
    <xdr:clientData/>
  </xdr:twoCellAnchor>
  <xdr:twoCellAnchor>
    <xdr:from>
      <xdr:col>36</xdr:col>
      <xdr:colOff>787155</xdr:colOff>
      <xdr:row>26</xdr:row>
      <xdr:rowOff>305410</xdr:rowOff>
    </xdr:from>
    <xdr:to>
      <xdr:col>36</xdr:col>
      <xdr:colOff>1228480</xdr:colOff>
      <xdr:row>27</xdr:row>
      <xdr:rowOff>295885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D4A9A54-66F0-4623-8EC7-7FDA388C13D5}"/>
            </a:ext>
          </a:extLst>
        </xdr:cNvPr>
        <xdr:cNvSpPr txBox="1"/>
      </xdr:nvSpPr>
      <xdr:spPr>
        <a:xfrm>
          <a:off x="19932405" y="5456237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  <xdr:twoCellAnchor>
    <xdr:from>
      <xdr:col>36</xdr:col>
      <xdr:colOff>783248</xdr:colOff>
      <xdr:row>28</xdr:row>
      <xdr:rowOff>306997</xdr:rowOff>
    </xdr:from>
    <xdr:to>
      <xdr:col>36</xdr:col>
      <xdr:colOff>1224573</xdr:colOff>
      <xdr:row>29</xdr:row>
      <xdr:rowOff>297472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BD4F1374-C82A-403F-9DB3-EA13C3E9A9F2}"/>
            </a:ext>
          </a:extLst>
        </xdr:cNvPr>
        <xdr:cNvSpPr txBox="1"/>
      </xdr:nvSpPr>
      <xdr:spPr>
        <a:xfrm>
          <a:off x="19928498" y="6087939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6" t="s">
        <v>5</v>
      </c>
      <c r="C22" s="66"/>
      <c r="D22" s="66"/>
      <c r="E22" s="66"/>
      <c r="F22" s="66"/>
      <c r="I22" s="66" t="s">
        <v>5</v>
      </c>
      <c r="J22" s="66"/>
      <c r="K22" s="66"/>
      <c r="L22" s="66"/>
      <c r="M22" s="66"/>
      <c r="P22" s="66" t="s">
        <v>5</v>
      </c>
      <c r="Q22" s="66"/>
      <c r="R22" s="66"/>
      <c r="S22" s="66"/>
      <c r="T22" s="66"/>
      <c r="W22" s="66" t="s">
        <v>5</v>
      </c>
      <c r="X22" s="66"/>
      <c r="Y22" s="66"/>
      <c r="Z22" s="66"/>
    </row>
    <row r="23" spans="1:26" ht="18" customHeight="1" x14ac:dyDescent="0.3">
      <c r="B23" s="67" t="s">
        <v>9</v>
      </c>
      <c r="C23" s="67"/>
      <c r="D23" s="67"/>
      <c r="E23" s="68"/>
      <c r="F23" s="70" t="s">
        <v>29</v>
      </c>
      <c r="G23" s="24"/>
      <c r="H23" s="24"/>
      <c r="I23" s="67" t="s">
        <v>11</v>
      </c>
      <c r="J23" s="67"/>
      <c r="K23" s="67"/>
      <c r="L23" s="68"/>
      <c r="M23" s="70" t="s">
        <v>30</v>
      </c>
      <c r="N23" s="24"/>
      <c r="O23" s="24"/>
      <c r="P23" s="67" t="s">
        <v>12</v>
      </c>
      <c r="Q23" s="67"/>
      <c r="R23" s="67"/>
      <c r="S23" s="68"/>
      <c r="T23" s="70" t="s">
        <v>31</v>
      </c>
      <c r="U23" s="24"/>
      <c r="V23" s="24"/>
      <c r="W23" s="64" t="s">
        <v>26</v>
      </c>
      <c r="X23" s="64"/>
      <c r="Y23" s="64"/>
      <c r="Z23" s="64"/>
    </row>
    <row r="24" spans="1:26" ht="28.15" customHeight="1" x14ac:dyDescent="0.3">
      <c r="B24" s="64"/>
      <c r="C24" s="64"/>
      <c r="D24" s="64"/>
      <c r="E24" s="69"/>
      <c r="F24" s="70"/>
      <c r="G24" s="24"/>
      <c r="H24" s="24"/>
      <c r="I24" s="64"/>
      <c r="J24" s="64"/>
      <c r="K24" s="64"/>
      <c r="L24" s="69"/>
      <c r="M24" s="70"/>
      <c r="N24" s="24"/>
      <c r="O24" s="24"/>
      <c r="P24" s="64"/>
      <c r="Q24" s="64"/>
      <c r="R24" s="64"/>
      <c r="S24" s="69"/>
      <c r="T24" s="70"/>
      <c r="U24" s="24"/>
      <c r="V24" s="24"/>
      <c r="W24" s="64"/>
      <c r="X24" s="64"/>
      <c r="Y24" s="64"/>
      <c r="Z24" s="64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46203</v>
      </c>
      <c r="B27" s="43">
        <f>+$A$27</f>
        <v>46203</v>
      </c>
      <c r="C27" s="36">
        <f>+(VLOOKUP($A27,'Valores Cuota Diarios'!$B:$Q,'Gráficos (2)'!C$25,0)/VLOOKUP($A28,'Valores Cuota Diarios'!$B:$Q,'Gráficos (2)'!C$25,0))-1</f>
        <v>0.13333064290442231</v>
      </c>
      <c r="D27" s="36">
        <f>+(VLOOKUP($A27,'Valores Cuota Diarios'!$B:$Q,'Gráficos (2)'!D$25,0)/VLOOKUP($A28,'Valores Cuota Diarios'!$B:$Q,'Gráficos (2)'!D$25,0))-1</f>
        <v>0.13231692375454251</v>
      </c>
      <c r="E27" s="50">
        <f>+(VLOOKUP($A27,'Valores Cuota Diarios'!$B:$Q,'Gráficos (2)'!E$25,0)/VLOOKUP($A28,'Valores Cuota Diarios'!$B:$Q,'Gráficos (2)'!E$25,0))-1</f>
        <v>0.13130410967690254</v>
      </c>
      <c r="F27" s="36">
        <f>+(VLOOKUP($A27,'Valores Cuota Diarios'!$B:$Q,'Gráficos (2)'!F$25,0)/VLOOKUP($A28,'Valores Cuota Diarios'!$B:$Q,'Gráficos (2)'!F$25,0))-1</f>
        <v>0.12680766240624441</v>
      </c>
      <c r="G27" s="28"/>
      <c r="H27" s="28"/>
      <c r="I27" s="43">
        <f>+$A$27</f>
        <v>46203</v>
      </c>
      <c r="J27" s="36">
        <f>+(VLOOKUP($A27,'Valores Cuota Diarios'!$B:$Q,'Gráficos (2)'!J$25,0)/VLOOKUP($A28,'Valores Cuota Diarios'!$B:$Q,'Gráficos (2)'!J$25,0))-1</f>
        <v>0.4032066985210685</v>
      </c>
      <c r="K27" s="36">
        <f>+(VLOOKUP($A27,'Valores Cuota Diarios'!$B:$Q,'Gráficos (2)'!K$25,0)/VLOOKUP($A28,'Valores Cuota Diarios'!$B:$Q,'Gráficos (2)'!K$25,0))-1</f>
        <v>0.3981929515269611</v>
      </c>
      <c r="L27" s="50">
        <f>+(VLOOKUP($A27,'Valores Cuota Diarios'!$B:$Q,'Gráficos (2)'!L$25,0)/VLOOKUP($A28,'Valores Cuota Diarios'!$B:$Q,'Gráficos (2)'!L$25,0))-1</f>
        <v>0.39319708627724159</v>
      </c>
      <c r="M27" s="36">
        <f>+(VLOOKUP($A27,'Valores Cuota Diarios'!$B:$Q,'Gráficos (2)'!M$25,0)/VLOOKUP($A28,'Valores Cuota Diarios'!$B:$Q,'Gráficos (2)'!M$25,0))-1</f>
        <v>0.38666382284243173</v>
      </c>
      <c r="N27" s="28"/>
      <c r="O27" s="28"/>
      <c r="P27" s="43">
        <f>+$A$27</f>
        <v>46203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46203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5.5039569179059722E-2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0.19205947815750801</v>
      </c>
      <c r="D34" s="30">
        <f>+(VLOOKUP($A27,'Valores Cuota Diarios'!$B:$Q,'Gráficos (2)'!D$25,0)/VLOOKUP(43248,'Valores Cuota Diarios'!$B:$Q,'Gráficos (2)'!D$25,0))-1</f>
        <v>0.17983588518629556</v>
      </c>
      <c r="E34" s="51">
        <f>+(VLOOKUP($A27,'Valores Cuota Diarios'!$B:$Q,'Gráficos (2)'!E$25,0)/VLOOKUP(43248,'Valores Cuota Diarios'!$B:$Q,'Gráficos (2)'!E$25,0))-1</f>
        <v>0.16426111655884457</v>
      </c>
      <c r="F34" s="30">
        <f>+(VLOOKUP($A27,'Valores Cuota Diarios'!$B:$Q,'Gráficos (2)'!F$25,0)/VLOOKUP(43993,'Valores Cuota Diarios'!$B:$Q,'Gráficos (2)'!F$25,0))-1</f>
        <v>0.12286415843409904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1.1455996842033564</v>
      </c>
      <c r="K34" s="30">
        <f>+(VLOOKUP($A27,'Valores Cuota Diarios'!$B:$Q,'Gráficos (2)'!K$25,0)/VLOOKUP(43248,'Valores Cuota Diarios'!$B:$Q,'Gráficos (2)'!K$25,0))-1</f>
        <v>1.0976619082942012</v>
      </c>
      <c r="L34" s="51">
        <f>+(VLOOKUP($A27,'Valores Cuota Diarios'!$B:$Q,'Gráficos (2)'!L$25,0)/VLOOKUP(43248,'Valores Cuota Diarios'!$B:$Q,'Gráficos (2)'!L$25,0))-1</f>
        <v>1.0249477251726309</v>
      </c>
      <c r="M34" s="30">
        <f>+(VLOOKUP($A27,'Valores Cuota Diarios'!$B:$Q,'Gráficos (2)'!M$25,0)/VLOOKUP(43993,'Valores Cuota Diarios'!$B:$Q,'Gráficos (2)'!M$25,0))-1</f>
        <v>1.0978966493346962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0.16515736160568273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Junio 2026</v>
      </c>
    </row>
    <row r="37" spans="1:26" ht="14.45" customHeight="1" x14ac:dyDescent="0.25">
      <c r="B37" s="65" t="s">
        <v>28</v>
      </c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L2672"/>
  <sheetViews>
    <sheetView showGridLines="0" tabSelected="1" zoomScale="55" zoomScaleNormal="55" workbookViewId="0">
      <selection activeCell="AP25" sqref="AP25"/>
    </sheetView>
  </sheetViews>
  <sheetFormatPr baseColWidth="10" defaultRowHeight="15" x14ac:dyDescent="0.25"/>
  <cols>
    <col min="1" max="1" width="7.425781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6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6" width="16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8" width="23.7109375" customWidth="1"/>
  </cols>
  <sheetData>
    <row r="22" spans="1:38" ht="17.45" customHeight="1" x14ac:dyDescent="0.25">
      <c r="B22" s="66" t="s">
        <v>5</v>
      </c>
      <c r="C22" s="66"/>
      <c r="D22" s="66"/>
      <c r="E22" s="66"/>
      <c r="F22" s="66"/>
      <c r="I22" s="66" t="s">
        <v>5</v>
      </c>
      <c r="J22" s="66"/>
      <c r="K22" s="66"/>
      <c r="L22" s="66"/>
      <c r="M22" s="66"/>
      <c r="P22" s="66" t="s">
        <v>5</v>
      </c>
      <c r="Q22" s="66"/>
      <c r="R22" s="66"/>
      <c r="S22" s="66"/>
      <c r="T22" s="66"/>
      <c r="W22" s="66" t="s">
        <v>5</v>
      </c>
      <c r="X22" s="66"/>
      <c r="Y22" s="66"/>
      <c r="Z22" s="66"/>
      <c r="AC22" s="66" t="s">
        <v>5</v>
      </c>
      <c r="AD22" s="66"/>
      <c r="AE22" s="66"/>
      <c r="AF22" s="66"/>
      <c r="AG22" s="66"/>
      <c r="AJ22" s="66" t="s">
        <v>5</v>
      </c>
      <c r="AK22" s="66"/>
      <c r="AL22" s="66"/>
    </row>
    <row r="23" spans="1:38" ht="18" customHeight="1" x14ac:dyDescent="0.3">
      <c r="B23" s="67" t="s">
        <v>9</v>
      </c>
      <c r="C23" s="67"/>
      <c r="D23" s="67"/>
      <c r="E23" s="68"/>
      <c r="F23" s="70" t="s">
        <v>29</v>
      </c>
      <c r="G23" s="24"/>
      <c r="H23" s="24"/>
      <c r="I23" s="67" t="s">
        <v>11</v>
      </c>
      <c r="J23" s="67"/>
      <c r="K23" s="67"/>
      <c r="L23" s="68"/>
      <c r="M23" s="70" t="s">
        <v>30</v>
      </c>
      <c r="N23" s="24"/>
      <c r="O23" s="24"/>
      <c r="P23" s="67" t="s">
        <v>12</v>
      </c>
      <c r="Q23" s="67"/>
      <c r="R23" s="67"/>
      <c r="S23" s="68"/>
      <c r="T23" s="70" t="s">
        <v>31</v>
      </c>
      <c r="U23" s="24"/>
      <c r="V23" s="24"/>
      <c r="W23" s="64" t="s">
        <v>34</v>
      </c>
      <c r="X23" s="64"/>
      <c r="Y23" s="64"/>
      <c r="Z23" s="64"/>
      <c r="AA23" s="24"/>
      <c r="AB23" s="24"/>
      <c r="AC23" s="67" t="s">
        <v>12</v>
      </c>
      <c r="AD23" s="67"/>
      <c r="AE23" s="67"/>
      <c r="AF23" s="68"/>
      <c r="AG23" s="70" t="s">
        <v>31</v>
      </c>
      <c r="AH23" s="24"/>
      <c r="AI23" s="24"/>
      <c r="AJ23" s="64" t="s">
        <v>26</v>
      </c>
      <c r="AK23" s="64"/>
      <c r="AL23" s="64"/>
    </row>
    <row r="24" spans="1:38" ht="28.15" customHeight="1" x14ac:dyDescent="0.3">
      <c r="B24" s="64"/>
      <c r="C24" s="64"/>
      <c r="D24" s="64"/>
      <c r="E24" s="69"/>
      <c r="F24" s="70"/>
      <c r="G24" s="24"/>
      <c r="H24" s="24"/>
      <c r="I24" s="64"/>
      <c r="J24" s="64"/>
      <c r="K24" s="64"/>
      <c r="L24" s="69"/>
      <c r="M24" s="70"/>
      <c r="N24" s="24"/>
      <c r="O24" s="24"/>
      <c r="P24" s="64"/>
      <c r="Q24" s="64"/>
      <c r="R24" s="64"/>
      <c r="S24" s="69"/>
      <c r="T24" s="70"/>
      <c r="U24" s="24"/>
      <c r="V24" s="24"/>
      <c r="W24" s="64"/>
      <c r="X24" s="64"/>
      <c r="Y24" s="64"/>
      <c r="Z24" s="64"/>
      <c r="AA24" s="24"/>
      <c r="AB24" s="24"/>
      <c r="AC24" s="64"/>
      <c r="AD24" s="64"/>
      <c r="AE24" s="64"/>
      <c r="AF24" s="69"/>
      <c r="AG24" s="70"/>
      <c r="AH24" s="24"/>
      <c r="AI24" s="24"/>
      <c r="AJ24" s="64"/>
      <c r="AK24" s="64"/>
      <c r="AL24" s="64"/>
    </row>
    <row r="25" spans="1:38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12</v>
      </c>
    </row>
    <row r="26" spans="1:38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7" t="s">
        <v>0</v>
      </c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7" t="s">
        <v>0</v>
      </c>
      <c r="AL26" s="27" t="s">
        <v>1</v>
      </c>
    </row>
    <row r="27" spans="1:38" s="22" customFormat="1" ht="25.15" customHeight="1" x14ac:dyDescent="0.25">
      <c r="A27" s="54">
        <f>+EOMONTH(MAX('Valores Cuota Diarios'!B:B),-1)</f>
        <v>46203</v>
      </c>
      <c r="B27" s="29" t="str">
        <f>+TEXT($A$27,"yyyy")</f>
        <v>2026</v>
      </c>
      <c r="C27" s="30">
        <f>+(VLOOKUP($A27,'Valores Cuota Diarios'!$B:$Q,Gráficos!C$25,0)/VLOOKUP($A28,'Valores Cuota Diarios'!$B:$Q,Gráficos!C$25,0))-1</f>
        <v>3.967435217448001E-2</v>
      </c>
      <c r="D27" s="30">
        <f>+(VLOOKUP($A27,'Valores Cuota Diarios'!$B:$Q,Gráficos!D$25,0)/VLOOKUP($A28,'Valores Cuota Diarios'!$B:$Q,Gráficos!D$25,0))-1</f>
        <v>3.9365980719934468E-2</v>
      </c>
      <c r="E27" s="63">
        <f>+(VLOOKUP($A27,'Valores Cuota Diarios'!$B:$Q,Gráficos!E$25,0)/VLOOKUP($A28,'Valores Cuota Diarios'!$B:$Q,Gráficos!E$25,0))-1</f>
        <v>3.9057700224387926E-2</v>
      </c>
      <c r="F27" s="30">
        <f>(VLOOKUP($A27,'Valores Cuota Diarios'!$B:$Q,Gráficos!F$25,0)/VLOOKUP($A28,'Valores Cuota Diarios'!$B:$Q,Gráficos!F$25,0))-1</f>
        <v>3.7659489901604726E-2</v>
      </c>
      <c r="G27" s="28"/>
      <c r="H27" s="28"/>
      <c r="I27" s="29" t="str">
        <f>+TEXT($A$27,"yyyy")</f>
        <v>2026</v>
      </c>
      <c r="J27" s="30">
        <f>(VLOOKUP($A27,'Valores Cuota Diarios'!$B:$Q,Gráficos!J$25,0)/VLOOKUP($A28,'Valores Cuota Diarios'!$B:$Q,Gráficos!J$25,0))-1</f>
        <v>0.21130948971565622</v>
      </c>
      <c r="K27" s="30">
        <f>(VLOOKUP($A27,'Valores Cuota Diarios'!$B:$Q,Gráficos!K$25,0)/VLOOKUP($A28,'Valores Cuota Diarios'!$B:$Q,Gráficos!K$25,0))-1</f>
        <v>0.20987300432125822</v>
      </c>
      <c r="L27" s="63">
        <f>(VLOOKUP($A27,'Valores Cuota Diarios'!$B:$Q,Gráficos!L$25,0)/VLOOKUP($A28,'Valores Cuota Diarios'!$B:$Q,Gráficos!L$25,0))-1</f>
        <v>0.2084382130465352</v>
      </c>
      <c r="M27" s="30">
        <f>(VLOOKUP($A27,'Valores Cuota Diarios'!$B:$Q,Gráficos!M$25,0)/VLOOKUP($A28,'Valores Cuota Diarios'!$B:$Q,Gráficos!M$25,0))-1</f>
        <v>0.20675018824994629</v>
      </c>
      <c r="N27" s="28"/>
      <c r="O27" s="28"/>
      <c r="P27" s="62">
        <f>+$A$27</f>
        <v>46203</v>
      </c>
      <c r="Q27" s="39">
        <f>-(1)</f>
        <v>-1</v>
      </c>
      <c r="R27" s="30">
        <f>+(VLOOKUP($A27,'Valores Cuota Diarios'!$B:$Q,Gráficos!R$25,0)/VLOOKUP($A29,'Valores Cuota Diarios'!$B:$Q,Gráficos!R$25,0))-1</f>
        <v>-1</v>
      </c>
      <c r="S27" s="51">
        <f>+(VLOOKUP($A27,'Valores Cuota Diarios'!$B:$Q,Gráficos!S$25,0)/VLOOKUP($A29,'Valores Cuota Diarios'!$B:$Q,Gráficos!S$25,0))-1</f>
        <v>-1</v>
      </c>
      <c r="T27" s="30">
        <f>+(VLOOKUP($A27,'Valores Cuota Diarios'!$B:$Q,Gráficos!T$25,0)/VLOOKUP($A29,'Valores Cuota Diarios'!$B:$Q,Gráficos!T$25,0))-1</f>
        <v>-1</v>
      </c>
      <c r="U27" s="28"/>
      <c r="V27" s="28"/>
      <c r="W27" s="29" t="str">
        <f>+TEXT($A$27,"yyyy")</f>
        <v>2026</v>
      </c>
      <c r="X27" s="31" t="s">
        <v>15</v>
      </c>
      <c r="Y27" s="31">
        <f>(VLOOKUP($A27,'Valores Cuota Diarios'!$B:$T,Gráficos!Y$25,0)/VLOOKUP($A$28,'Valores Cuota Diarios'!$B:$T,Gráficos!Y$25,0))-1</f>
        <v>0.13665818430581433</v>
      </c>
      <c r="Z27" s="31">
        <f>(VLOOKUP($A27,'Valores Cuota Diarios'!$B:$T,Gráficos!Z$25,0)/VLOOKUP($A$28,'Valores Cuota Diarios'!$B:$T,Gráficos!Z$25,0))-1</f>
        <v>0.13531021866035808</v>
      </c>
      <c r="AA27" s="28"/>
      <c r="AB27" s="28"/>
      <c r="AC27" s="62">
        <f>+$A$27</f>
        <v>46203</v>
      </c>
      <c r="AD27" s="39">
        <f>-(1)</f>
        <v>-1</v>
      </c>
      <c r="AE27" s="30">
        <f>+(VLOOKUP($A27,'Valores Cuota Diarios'!$B:$Q,Gráficos!AE$25,0)/VLOOKUP($A29,'Valores Cuota Diarios'!$B:$Q,Gráficos!AE$25,0))-1</f>
        <v>-1</v>
      </c>
      <c r="AF27" s="51">
        <f>+(VLOOKUP($A27,'Valores Cuota Diarios'!$B:$Q,Gráficos!AF$25,0)/VLOOKUP($A29,'Valores Cuota Diarios'!$B:$Q,Gráficos!AF$25,0))-1</f>
        <v>-1</v>
      </c>
      <c r="AG27" s="30">
        <f>+(VLOOKUP($A27,'Valores Cuota Diarios'!$B:$Q,Gráficos!AG$25,0)/VLOOKUP($A29,'Valores Cuota Diarios'!$B:$Q,Gráficos!AG$25,0))-1</f>
        <v>-1</v>
      </c>
      <c r="AH27" s="28"/>
      <c r="AI27" s="28"/>
      <c r="AJ27" s="29" t="str">
        <f>+TEXT($A$27,"yyyy")</f>
        <v>2026</v>
      </c>
      <c r="AK27" s="31">
        <f>(VLOOKUP($A27,'Valores Cuota Diarios'!$B:$Q,Gráficos!AK$25,0)/VLOOKUP($A28,'Valores Cuota Diarios'!$B:$Q,Gráficos!AK$25,0))-1</f>
        <v>1.6496108781623553E-2</v>
      </c>
      <c r="AL27" s="30">
        <f>(VLOOKUP($A27,'Valores Cuota Diarios'!$B:$Q,Gráficos!AL$25,0)/VLOOKUP($A28,'Valores Cuota Diarios'!$B:$Q,Gráficos!AL$25,0))-1</f>
        <v>1.6194617518749732E-2</v>
      </c>
    </row>
    <row r="28" spans="1:38" s="22" customFormat="1" ht="25.15" customHeight="1" x14ac:dyDescent="0.25">
      <c r="A28" s="54">
        <v>46022</v>
      </c>
      <c r="B28" s="35" t="s">
        <v>36</v>
      </c>
      <c r="C28" s="36">
        <f>+((1+(VLOOKUP($A28,'Valores Cuota Diarios'!$B:$Q,Gráficos!C$25,0)/VLOOKUP($A29,'Valores Cuota Diarios'!$B:$Q,Gráficos!C$25,0))-1)^(360/365))-1</f>
        <v>8.8795105213803183E-2</v>
      </c>
      <c r="D28" s="36">
        <f>+((1+(VLOOKUP($A28,'Valores Cuota Diarios'!$B:$Q,Gráficos!D$25,0)/VLOOKUP($A29,'Valores Cuota Diarios'!$B:$Q,Gráficos!D$25,0))-1)^(360/365))-1</f>
        <v>8.8152886103264994E-2</v>
      </c>
      <c r="E28" s="50">
        <f>+((1+(VLOOKUP($A28,'Valores Cuota Diarios'!$B:$Q,Gráficos!E$25,0)/VLOOKUP($A29,'Valores Cuota Diarios'!$B:$Q,Gráficos!E$25,0))-1)^(360/365))-1</f>
        <v>8.7511044750101297E-2</v>
      </c>
      <c r="F28" s="36">
        <f>+((1+(VLOOKUP($A28,'Valores Cuota Diarios'!$B:$Q,Gráficos!F$25,0)/VLOOKUP($A29,'Valores Cuota Diarios'!$B:$Q,Gráficos!F$25,0))-1)^(360/365))-1</f>
        <v>8.4687381263200079E-2</v>
      </c>
      <c r="G28" s="28"/>
      <c r="H28" s="28"/>
      <c r="I28" s="35" t="s">
        <v>36</v>
      </c>
      <c r="J28" s="36">
        <f>+((1+(VLOOKUP($A28,'Valores Cuota Diarios'!$B:$Q,Gráficos!J$25,0)/VLOOKUP($A29,'Valores Cuota Diarios'!$B:$Q,Gráficos!J$25,0))-1)^(360/365))-1</f>
        <v>0.15609000273471163</v>
      </c>
      <c r="K28" s="36">
        <f>+((1+(VLOOKUP($A28,'Valores Cuota Diarios'!$B:$Q,Gráficos!K$25,0)/VLOOKUP($A29,'Valores Cuota Diarios'!$B:$Q,Gráficos!K$25,0))-1)^(360/365))-1</f>
        <v>0.15336474913189369</v>
      </c>
      <c r="L28" s="50">
        <f>+((1+(VLOOKUP($A28,'Valores Cuota Diarios'!$B:$Q,Gráficos!L$25,0)/VLOOKUP($A29,'Valores Cuota Diarios'!$B:$Q,Gráficos!L$25,0))-1)^(360/365))-1</f>
        <v>0.1506459019724431</v>
      </c>
      <c r="M28" s="36">
        <f>+((1+(VLOOKUP($A28,'Valores Cuota Diarios'!$B:$Q,Gráficos!M$25,0)/VLOOKUP($A29,'Valores Cuota Diarios'!$B:$Q,Gráficos!M$25,0))-1)^(360/365))-1</f>
        <v>0.14690394208955881</v>
      </c>
      <c r="N28" s="28"/>
      <c r="O28" s="28"/>
      <c r="P28" s="43"/>
      <c r="Q28" s="38"/>
      <c r="R28" s="36"/>
      <c r="S28" s="50"/>
      <c r="T28" s="36"/>
      <c r="U28" s="28"/>
      <c r="V28" s="28"/>
      <c r="W28" s="35" t="s">
        <v>36</v>
      </c>
      <c r="X28" s="57" t="s">
        <v>15</v>
      </c>
      <c r="Y28" s="37">
        <f>(VLOOKUP($A28,'Valores Cuota Diarios'!$B:$T,Gráficos!Y$25,0)/VLOOKUP(45950,'Valores Cuota Diarios'!$B:$T,Gráficos!Y$25,0))-1</f>
        <v>7.5967525406257508E-3</v>
      </c>
      <c r="Z28" s="37">
        <f>(VLOOKUP($A28,'Valores Cuota Diarios'!$B:$T,Gráficos!Z$25,0)/VLOOKUP(45798,'Valores Cuota Diarios'!$B:$T,Gráficos!Z$25,0))-1</f>
        <v>0.1134767771265266</v>
      </c>
      <c r="AA28" s="28"/>
      <c r="AB28" s="28"/>
      <c r="AC28" s="43"/>
      <c r="AD28" s="38"/>
      <c r="AE28" s="36"/>
      <c r="AF28" s="50"/>
      <c r="AG28" s="36"/>
      <c r="AH28" s="28"/>
      <c r="AI28" s="28"/>
      <c r="AJ28" s="35" t="s">
        <v>36</v>
      </c>
      <c r="AK28" s="37" t="s">
        <v>15</v>
      </c>
      <c r="AL28" s="36">
        <f>+((1+(VLOOKUP($A28,'Valores Cuota Diarios'!$B:$Q,Gráficos!AL$25,0)/VLOOKUP($A29,'Valores Cuota Diarios'!$B:$Q,Gráficos!AL$25,0))-1)^(360/365)-1)</f>
        <v>3.7692509281750386E-2</v>
      </c>
    </row>
    <row r="29" spans="1:38" s="22" customFormat="1" ht="25.15" customHeight="1" x14ac:dyDescent="0.25">
      <c r="A29" s="54">
        <v>45657</v>
      </c>
      <c r="B29" s="29" t="s">
        <v>25</v>
      </c>
      <c r="C29" s="30">
        <f>+((1+(VLOOKUP($A29,'Valores Cuota Diarios'!$B:$Q,Gráficos!C$25,0)/VLOOKUP($A30,'Valores Cuota Diarios'!$B:$Q,Gráficos!C$25,0))-1)^(360/366))-1</f>
        <v>2.3200085832576045E-2</v>
      </c>
      <c r="D29" s="30">
        <f>+((1+(VLOOKUP($A29,'Valores Cuota Diarios'!$B:$Q,Gráficos!D$25,0)/VLOOKUP($A30,'Valores Cuota Diarios'!$B:$Q,Gráficos!D$25,0))-1)^(360/366))-1</f>
        <v>2.2037872144433646E-2</v>
      </c>
      <c r="E29" s="51">
        <f>+((1+(VLOOKUP($A29,'Valores Cuota Diarios'!$B:$Q,Gráficos!E$25,0)/VLOOKUP($A30,'Valores Cuota Diarios'!$B:$Q,Gráficos!E$25,0))-1)^(360/366))-1</f>
        <v>2.0876974839902473E-2</v>
      </c>
      <c r="F29" s="30">
        <f>+((1+(VLOOKUP($A29,'Valores Cuota Diarios'!$B:$Q,Gráficos!F$25,0)/VLOOKUP($A30,'Valores Cuota Diarios'!$B:$Q,Gráficos!F$25,0))-1)^(360/366))-1</f>
        <v>1.8151734946271869E-2</v>
      </c>
      <c r="G29" s="28"/>
      <c r="H29" s="28"/>
      <c r="I29" s="29" t="s">
        <v>25</v>
      </c>
      <c r="J29" s="30">
        <f>+((1+(VLOOKUP($A29,'Valores Cuota Diarios'!$B:$Q,Gráficos!J$25,0)/VLOOKUP($A30,'Valores Cuota Diarios'!$B:$Q,Gráficos!J$25,0))-1)^(360/366))-1</f>
        <v>0.12760569278670908</v>
      </c>
      <c r="K29" s="30">
        <f>+((1+(VLOOKUP($A29,'Valores Cuota Diarios'!$B:$Q,Gráficos!K$25,0)/VLOOKUP($A30,'Valores Cuota Diarios'!$B:$Q,Gráficos!K$25,0))-1)^(360/366))-1</f>
        <v>0.12494760143409001</v>
      </c>
      <c r="L29" s="51">
        <f>+((1+(VLOOKUP($A29,'Valores Cuota Diarios'!$B:$Q,Gráficos!L$25,0)/VLOOKUP($A30,'Valores Cuota Diarios'!$B:$Q,Gráficos!L$25,0))-1)^(360/366))-1</f>
        <v>0.11984510545955041</v>
      </c>
      <c r="M29" s="30">
        <f>+((1+(VLOOKUP($A29,'Valores Cuota Diarios'!$B:$Q,Gráficos!M$25,0)/VLOOKUP($A30,'Valores Cuota Diarios'!$B:$Q,Gráficos!M$25,0))-1)^(360/366))-1</f>
        <v>0.11700976647490613</v>
      </c>
      <c r="N29" s="28"/>
      <c r="O29" s="28"/>
      <c r="P29" s="29" t="s">
        <v>25</v>
      </c>
      <c r="Q29" s="39">
        <f>-(1)</f>
        <v>-1</v>
      </c>
      <c r="R29" s="30">
        <f>+((1+(VLOOKUP($A29,'Valores Cuota Diarios'!$B:$Q,Gráficos!R$25,0)/VLOOKUP($A30,'Valores Cuota Diarios'!$B:$Q,Gráficos!R$25,0))-1)^(360/366))-1</f>
        <v>9.0677290910854191E-2</v>
      </c>
      <c r="S29" s="51">
        <f>+((1+(VLOOKUP($A29,'Valores Cuota Diarios'!$B:$Q,Gráficos!S$25,0)/VLOOKUP($A30,'Valores Cuota Diarios'!$B:$Q,Gráficos!S$25,0))-1)^(360/366))-1</f>
        <v>8.8106218007420356E-2</v>
      </c>
      <c r="T29" s="30">
        <f>+((1+(VLOOKUP($A29,'Valores Cuota Diarios'!$B:$Q,Gráficos!T$25,0)/VLOOKUP($A30,'Valores Cuota Diarios'!$B:$Q,Gráficos!T$25,0))-1)^(360/366))-1</f>
        <v>8.414651472181145E-2</v>
      </c>
      <c r="U29" s="28"/>
      <c r="V29" s="28"/>
      <c r="W29" s="29" t="s">
        <v>25</v>
      </c>
      <c r="X29" s="31" t="s">
        <v>15</v>
      </c>
      <c r="Y29" s="31" t="s">
        <v>15</v>
      </c>
      <c r="Z29" s="31" t="s">
        <v>15</v>
      </c>
      <c r="AA29" s="28"/>
      <c r="AB29" s="28"/>
      <c r="AC29" s="29" t="s">
        <v>25</v>
      </c>
      <c r="AD29" s="39">
        <f>-(1)</f>
        <v>-1</v>
      </c>
      <c r="AE29" s="30">
        <f>+((1+(VLOOKUP($A29,'Valores Cuota Diarios'!$B:$Q,Gráficos!AE$25,0)/VLOOKUP($A30,'Valores Cuota Diarios'!$B:$Q,Gráficos!AE$25,0))-1)^(360/366))-1</f>
        <v>9.0677290910854191E-2</v>
      </c>
      <c r="AF29" s="51">
        <f>+((1+(VLOOKUP($A29,'Valores Cuota Diarios'!$B:$Q,Gráficos!AF$25,0)/VLOOKUP($A30,'Valores Cuota Diarios'!$B:$Q,Gráficos!AF$25,0))-1)^(360/366))-1</f>
        <v>8.8106218007420356E-2</v>
      </c>
      <c r="AG29" s="30">
        <f>+((1+(VLOOKUP($A29,'Valores Cuota Diarios'!$B:$Q,Gráficos!AG$25,0)/VLOOKUP($A30,'Valores Cuota Diarios'!$B:$Q,Gráficos!AG$25,0))-1)^(360/366))-1</f>
        <v>8.414651472181145E-2</v>
      </c>
      <c r="AH29" s="28"/>
      <c r="AI29" s="28"/>
      <c r="AJ29" s="29" t="s">
        <v>25</v>
      </c>
      <c r="AK29" s="30">
        <f>+((1+(VLOOKUP($A29,'Valores Cuota Diarios'!$B:$Q,Gráficos!AK$25,0)/VLOOKUP($A30,'Valores Cuota Diarios'!$B:$Q,Gráficos!AK$25,0))-1)^(360/366))-1</f>
        <v>4.6974147502720998E-2</v>
      </c>
      <c r="AL29" s="30">
        <f>+((1+(VLOOKUP($A29,'Valores Cuota Diarios'!$B:$Q,Gráficos!AL$25,0)/VLOOKUP($A30,'Valores Cuota Diarios'!$B:$Q,Gráficos!AL$25,0))-1)^(360/366))-1</f>
        <v>4.6005786558312112E-2</v>
      </c>
    </row>
    <row r="30" spans="1:38" s="22" customFormat="1" ht="25.15" customHeight="1" x14ac:dyDescent="0.25">
      <c r="A30" s="54">
        <v>45291</v>
      </c>
      <c r="B30" s="35" t="s">
        <v>24</v>
      </c>
      <c r="C30" s="36">
        <f>+((1+(VLOOKUP($A30,'Valores Cuota Diarios'!$B:$Q,Gráficos!C$25,0)/VLOOKUP($A31,'Valores Cuota Diarios'!$B:$Q,Gráficos!C$25,0))-1)^(360/365))-1</f>
        <v>4.4744932194952902E-2</v>
      </c>
      <c r="D30" s="36">
        <f>+((1+(VLOOKUP($A30,'Valores Cuota Diarios'!$B:$Q,Gráficos!D$25,0)/VLOOKUP($A31,'Valores Cuota Diarios'!$B:$Q,Gráficos!D$25,0))-1)^(360/365))-1</f>
        <v>4.3512825932776833E-2</v>
      </c>
      <c r="E30" s="50">
        <f>+((1+(VLOOKUP($A30,'Valores Cuota Diarios'!$B:$Q,Gráficos!E$25,0)/VLOOKUP($A31,'Valores Cuota Diarios'!$B:$Q,Gráficos!E$25,0))-1)^(360/365))-1</f>
        <v>4.2282168707440837E-2</v>
      </c>
      <c r="F30" s="36">
        <f>+((1+(VLOOKUP($A30,'Valores Cuota Diarios'!$B:$Q,Gráficos!F$25,0)/VLOOKUP($A31,'Valores Cuota Diarios'!$B:$Q,Gráficos!F$25,0))-1)^(360/365))-1</f>
        <v>3.7303837999455025E-2</v>
      </c>
      <c r="G30" s="28"/>
      <c r="H30" s="28"/>
      <c r="I30" s="35" t="s">
        <v>24</v>
      </c>
      <c r="J30" s="36">
        <f>+((1+(VLOOKUP($A30,'Valores Cuota Diarios'!$B:$Q,Gráficos!J$25,0)/VLOOKUP($A31,'Valores Cuota Diarios'!$B:$Q,Gráficos!J$25,0))-1)^(360/365))-1</f>
        <v>0.17244179640109469</v>
      </c>
      <c r="K30" s="36">
        <f>+((1+(VLOOKUP($A30,'Valores Cuota Diarios'!$B:$Q,Gráficos!K$25,0)/VLOOKUP($A31,'Valores Cuota Diarios'!$B:$Q,Gráficos!K$25,0))-1)^(360/365))-1</f>
        <v>0.16967801477514155</v>
      </c>
      <c r="L30" s="50">
        <f>+((1+(VLOOKUP($A30,'Valores Cuota Diarios'!$B:$Q,Gráficos!L$25,0)/VLOOKUP($A31,'Valores Cuota Diarios'!$B:$Q,Gráficos!L$25,0))-1)^(360/365))-1</f>
        <v>0.16416992720688528</v>
      </c>
      <c r="M30" s="36">
        <f>+((1+(VLOOKUP($A30,'Valores Cuota Diarios'!$B:$Q,Gráficos!M$25,0)/VLOOKUP($A31,'Valores Cuota Diarios'!$B:$Q,Gráficos!M$25,0))-1)^(360/365))-1</f>
        <v>0.16169703619474141</v>
      </c>
      <c r="N30" s="28"/>
      <c r="O30" s="28"/>
      <c r="P30" s="35" t="s">
        <v>24</v>
      </c>
      <c r="Q30" s="36">
        <f>+((1+(VLOOKUP($A30,'Valores Cuota Diarios'!$B:$Q,Gráficos!Q$25,0)/VLOOKUP($A31,'Valores Cuota Diarios'!$B:$Q,Gráficos!Q$25,0))-1)^(360/365))-1</f>
        <v>0.2314181186462958</v>
      </c>
      <c r="R30" s="36">
        <f>+((1+(VLOOKUP($A30,'Valores Cuota Diarios'!$B:$Q,Gráficos!R$25,0)/VLOOKUP($A31,'Valores Cuota Diarios'!$B:$Q,Gráficos!R$25,0))-1)^(360/365))-1</f>
        <v>0.22851529390386571</v>
      </c>
      <c r="S30" s="50">
        <f>+((1+(VLOOKUP($A30,'Valores Cuota Diarios'!$B:$Q,Gráficos!S$25,0)/VLOOKUP($A31,'Valores Cuota Diarios'!$B:$Q,Gráficos!S$25,0))-1)^(360/365))-1</f>
        <v>0.22561929303363693</v>
      </c>
      <c r="T30" s="36">
        <f>+((1+(VLOOKUP($A30,'Valores Cuota Diarios'!$B:$Q,Gráficos!T$25,0)/VLOOKUP($A31,'Valores Cuota Diarios'!$B:$Q,Gráficos!T$25,0))-1)^(360/365))-1</f>
        <v>0.22048056161773855</v>
      </c>
      <c r="U30" s="28"/>
      <c r="V30" s="28"/>
      <c r="W30" s="35" t="s">
        <v>24</v>
      </c>
      <c r="X30" s="57" t="s">
        <v>15</v>
      </c>
      <c r="Y30" s="37" t="s">
        <v>15</v>
      </c>
      <c r="Z30" s="37" t="s">
        <v>15</v>
      </c>
      <c r="AA30" s="28"/>
      <c r="AB30" s="28"/>
      <c r="AC30" s="35" t="s">
        <v>24</v>
      </c>
      <c r="AD30" s="36">
        <f>+((1+(VLOOKUP($A30,'Valores Cuota Diarios'!$B:$Q,Gráficos!AD$25,0)/VLOOKUP($A31,'Valores Cuota Diarios'!$B:$Q,Gráficos!AD$25,0))-1)^(360/365))-1</f>
        <v>0.2314181186462958</v>
      </c>
      <c r="AE30" s="36">
        <f>+((1+(VLOOKUP($A30,'Valores Cuota Diarios'!$B:$Q,Gráficos!AE$25,0)/VLOOKUP($A31,'Valores Cuota Diarios'!$B:$Q,Gráficos!AE$25,0))-1)^(360/365))-1</f>
        <v>0.22851529390386571</v>
      </c>
      <c r="AF30" s="50">
        <f>+((1+(VLOOKUP($A30,'Valores Cuota Diarios'!$B:$Q,Gráficos!AF$25,0)/VLOOKUP($A31,'Valores Cuota Diarios'!$B:$Q,Gráficos!AF$25,0))-1)^(360/365))-1</f>
        <v>0.22561929303363693</v>
      </c>
      <c r="AG30" s="36">
        <f>+((1+(VLOOKUP($A30,'Valores Cuota Diarios'!$B:$Q,Gráficos!AG$25,0)/VLOOKUP($A31,'Valores Cuota Diarios'!$B:$Q,Gráficos!AG$25,0))-1)^(360/365))-1</f>
        <v>0.22048056161773855</v>
      </c>
      <c r="AH30" s="28"/>
      <c r="AI30" s="28"/>
      <c r="AJ30" s="35" t="s">
        <v>24</v>
      </c>
      <c r="AK30" s="37" t="s">
        <v>15</v>
      </c>
      <c r="AL30" s="36">
        <f>+((1+(VLOOKUP($A30,'Valores Cuota Diarios'!$B:$Q,Gráficos!AL$25,0)/VLOOKUP($A31,'Valores Cuota Diarios'!$B:$Q,Gráficos!AL$25,0))-1)^(360/365)-1)</f>
        <v>4.4759696299023544E-2</v>
      </c>
    </row>
    <row r="31" spans="1:38" s="22" customFormat="1" ht="25.15" customHeight="1" x14ac:dyDescent="0.25">
      <c r="A31" s="54">
        <v>44926</v>
      </c>
      <c r="B31" s="29" t="s">
        <v>23</v>
      </c>
      <c r="C31" s="30">
        <f>+((1+(VLOOKUP($A31,'Valores Cuota Diarios'!$B:$Q,Gráficos!C$25,0)/VLOOKUP($A32,'Valores Cuota Diarios'!$B:$Q,Gráficos!C$25,0))-1)^(360/365))-1</f>
        <v>-0.11735159889015079</v>
      </c>
      <c r="D31" s="30">
        <f>+((1+(VLOOKUP($A31,'Valores Cuota Diarios'!$B:$Q,Gráficos!D$25,0)/VLOOKUP($A32,'Valores Cuota Diarios'!$B:$Q,Gráficos!D$25,0))-1)^(360/365))-1</f>
        <v>-0.11839253151178142</v>
      </c>
      <c r="E31" s="51">
        <f>+((1+(VLOOKUP($A31,'Valores Cuota Diarios'!$B:$Q,Gráficos!E$25,0)/VLOOKUP($A32,'Valores Cuota Diarios'!$B:$Q,Gráficos!E$25,0))-1)^(360/365))-1</f>
        <v>-0.11943102485330692</v>
      </c>
      <c r="F31" s="30">
        <f>+((1+(VLOOKUP($A31,'Valores Cuota Diarios'!$B:$Q,Gráficos!F$25,0)/VLOOKUP($A32,'Valores Cuota Diarios'!$B:$Q,Gráficos!F$25,0))-1)^(360/365))-1</f>
        <v>-0.12373213803482075</v>
      </c>
      <c r="G31" s="28"/>
      <c r="H31" s="28"/>
      <c r="I31" s="29" t="s">
        <v>23</v>
      </c>
      <c r="J31" s="30">
        <f>+((1+(VLOOKUP($A31,'Valores Cuota Diarios'!$B:$Q,Gráficos!J$25,0)/VLOOKUP($A32,'Valores Cuota Diarios'!$B:$Q,Gráficos!J$25,0))-1)^(360/365))-1</f>
        <v>-0.206019450986476</v>
      </c>
      <c r="K31" s="30">
        <f>+((1+(VLOOKUP($A31,'Valores Cuota Diarios'!$B:$Q,Gráficos!K$25,0)/VLOOKUP($A32,'Valores Cuota Diarios'!$B:$Q,Gráficos!K$25,0))-1)^(360/365))-1</f>
        <v>-0.20796176891183471</v>
      </c>
      <c r="L31" s="51">
        <f>+((1+(VLOOKUP($A31,'Valores Cuota Diarios'!$B:$Q,Gráficos!L$25,0)/VLOOKUP($A32,'Valores Cuota Diarios'!$B:$Q,Gráficos!L$25,0))-1)^(360/365))-1</f>
        <v>-0.21169393867989283</v>
      </c>
      <c r="M31" s="30">
        <f>+((1+(VLOOKUP($A31,'Valores Cuota Diarios'!$B:$Q,Gráficos!M$25,0)/VLOOKUP($A32,'Valores Cuota Diarios'!$B:$Q,Gráficos!M$25,0))-1)^(360/365))-1</f>
        <v>-0.2128145489217167</v>
      </c>
      <c r="N31" s="28"/>
      <c r="O31" s="28"/>
      <c r="P31" s="29" t="s">
        <v>23</v>
      </c>
      <c r="Q31" s="30">
        <f>+((1+(VLOOKUP($A31,'Valores Cuota Diarios'!$B:$Q,Gráficos!Q$25,0)/VLOOKUP($A32,'Valores Cuota Diarios'!$B:$Q,Gráficos!Q$25,0))-1)^(360/365))-1</f>
        <v>-0.30261112945869151</v>
      </c>
      <c r="R31" s="30">
        <f>+((1+(VLOOKUP($A31,'Valores Cuota Diarios'!$B:$Q,Gráficos!R$25,0)/VLOOKUP($A32,'Valores Cuota Diarios'!$B:$Q,Gráficos!R$25,0))-1)^(360/365))-1</f>
        <v>-0.30425508583536576</v>
      </c>
      <c r="S31" s="51">
        <f>+((1+(VLOOKUP($A31,'Valores Cuota Diarios'!$B:$Q,Gráficos!S$25,0)/VLOOKUP($A32,'Valores Cuota Diarios'!$B:$Q,Gráficos!S$25,0))-1)^(360/365))-1</f>
        <v>-0.30589517764934304</v>
      </c>
      <c r="T31" s="30">
        <f>+((1+(VLOOKUP($A31,'Valores Cuota Diarios'!$B:$Q,Gráficos!T$25,0)/VLOOKUP($A32,'Valores Cuota Diarios'!$B:$Q,Gráficos!T$25,0))-1)^(360/365))-1</f>
        <v>-0.30876760496015243</v>
      </c>
      <c r="U31" s="28"/>
      <c r="V31" s="53">
        <v>44781</v>
      </c>
      <c r="W31" s="29" t="s">
        <v>23</v>
      </c>
      <c r="X31" s="31" t="s">
        <v>15</v>
      </c>
      <c r="Y31" s="31" t="s">
        <v>15</v>
      </c>
      <c r="Z31" s="31" t="s">
        <v>15</v>
      </c>
      <c r="AA31" s="28"/>
      <c r="AB31" s="28"/>
      <c r="AC31" s="29" t="s">
        <v>23</v>
      </c>
      <c r="AD31" s="30">
        <f>+((1+(VLOOKUP($A31,'Valores Cuota Diarios'!$B:$Q,Gráficos!AD$25,0)/VLOOKUP($A32,'Valores Cuota Diarios'!$B:$Q,Gráficos!AD$25,0))-1)^(360/365))-1</f>
        <v>-0.30261112945869151</v>
      </c>
      <c r="AE31" s="30">
        <f>+((1+(VLOOKUP($A31,'Valores Cuota Diarios'!$B:$Q,Gráficos!AE$25,0)/VLOOKUP($A32,'Valores Cuota Diarios'!$B:$Q,Gráficos!AE$25,0))-1)^(360/365))-1</f>
        <v>-0.30425508583536576</v>
      </c>
      <c r="AF31" s="51">
        <f>+((1+(VLOOKUP($A31,'Valores Cuota Diarios'!$B:$Q,Gráficos!AF$25,0)/VLOOKUP($A32,'Valores Cuota Diarios'!$B:$Q,Gráficos!AF$25,0))-1)^(360/365))-1</f>
        <v>-0.30589517764934304</v>
      </c>
      <c r="AG31" s="30">
        <f>+((1+(VLOOKUP($A31,'Valores Cuota Diarios'!$B:$Q,Gráficos!AG$25,0)/VLOOKUP($A32,'Valores Cuota Diarios'!$B:$Q,Gráficos!AG$25,0))-1)^(360/365))-1</f>
        <v>-0.30876760496015243</v>
      </c>
      <c r="AH31" s="28"/>
      <c r="AI31" s="53">
        <v>44781</v>
      </c>
      <c r="AJ31" s="29" t="s">
        <v>23</v>
      </c>
      <c r="AK31" s="30">
        <f>+(VLOOKUP($A31,'Valores Cuota Diarios'!$B:$Q,Gráficos!AK$25,0)/VLOOKUP($V31,'Valores Cuota Diarios'!$B:$Q,Gráficos!AK$25,0))-1</f>
        <v>9.4361632589528011E-3</v>
      </c>
      <c r="AL31" s="30">
        <f>+(VLOOKUP($A31,'Valores Cuota Diarios'!$B:$Q,Gráficos!AL$25,0)/VLOOKUP(44782,'Valores Cuota Diarios'!$B:$Q,Gráficos!AL$25,0))-1</f>
        <v>9.1586903294791355E-3</v>
      </c>
    </row>
    <row r="32" spans="1:38" s="22" customFormat="1" ht="25.15" customHeight="1" x14ac:dyDescent="0.25">
      <c r="A32" s="54">
        <v>44561</v>
      </c>
      <c r="B32" s="35" t="s">
        <v>10</v>
      </c>
      <c r="C32" s="36">
        <f>+((1+(VLOOKUP($A32,'Valores Cuota Diarios'!$B:$Q,Gráficos!C$25,0)/VLOOKUP($A33,'Valores Cuota Diarios'!$B:$Q,Gráficos!C$25,0))-1)^(360/365))-1</f>
        <v>-1.9360155296222148E-2</v>
      </c>
      <c r="D32" s="36">
        <f>+((1+(VLOOKUP($A32,'Valores Cuota Diarios'!$B:$Q,Gráficos!D$25,0)/VLOOKUP($A33,'Valores Cuota Diarios'!$B:$Q,Gráficos!D$25,0))-1)^(360/365))-1</f>
        <v>-2.0516660062469105E-2</v>
      </c>
      <c r="E32" s="50">
        <f>+((1+(VLOOKUP($A32,'Valores Cuota Diarios'!$B:$Q,Gráficos!E$25,0)/VLOOKUP($A33,'Valores Cuota Diarios'!$B:$Q,Gráficos!E$25,0))-1)^(360/365))-1</f>
        <v>-2.1671804704140984E-2</v>
      </c>
      <c r="F32" s="36">
        <f>+((1+(VLOOKUP($A32,'Valores Cuota Diarios'!$B:$Q,Gráficos!F$25,0)/VLOOKUP($A33,'Valores Cuota Diarios'!$B:$Q,Gráficos!F$25,0))-1)^(360/365))-1</f>
        <v>-2.3031949881776259E-2</v>
      </c>
      <c r="G32" s="28"/>
      <c r="H32" s="28"/>
      <c r="I32" s="35" t="s">
        <v>10</v>
      </c>
      <c r="J32" s="36">
        <f>+((1+(VLOOKUP($A32,'Valores Cuota Diarios'!$B:$Q,Gráficos!J$25,0)/VLOOKUP($A33,'Valores Cuota Diarios'!$B:$Q,Gráficos!J$25,0))-1)^(360/365))-1</f>
        <v>0.11915910004332653</v>
      </c>
      <c r="K32" s="36">
        <f>+((1+(VLOOKUP($A32,'Valores Cuota Diarios'!$B:$Q,Gráficos!K$25,0)/VLOOKUP($A33,'Valores Cuota Diarios'!$B:$Q,Gráficos!K$25,0))-1)^(360/365))-1</f>
        <v>0.1165209210166831</v>
      </c>
      <c r="L32" s="50">
        <f>+((1+(VLOOKUP($A32,'Valores Cuota Diarios'!$B:$Q,Gráficos!L$25,0)/VLOOKUP($A33,'Valores Cuota Diarios'!$B:$Q,Gráficos!L$25,0))-1)^(360/365))-1</f>
        <v>0.11126315355670102</v>
      </c>
      <c r="M32" s="36">
        <f>+((1+(VLOOKUP($A32,'Valores Cuota Diarios'!$B:$Q,Gráficos!M$25,0)/VLOOKUP($A33,'Valores Cuota Diarios'!$B:$Q,Gráficos!M$25,0))-1)^(360/365))-1</f>
        <v>0.11205644310956631</v>
      </c>
      <c r="N32" s="28"/>
      <c r="O32" s="28"/>
      <c r="P32" s="35" t="s">
        <v>10</v>
      </c>
      <c r="Q32" s="38">
        <f t="shared" ref="Q32:Q33" si="0">-(1)</f>
        <v>-1</v>
      </c>
      <c r="R32" s="36">
        <f>+((1+(VLOOKUP($A32,'Valores Cuota Diarios'!$B:$Q,Gráficos!R$25,0)/VLOOKUP($A33,'Valores Cuota Diarios'!$B:$Q,Gráficos!R$25,0))-1)^(360/365))-1</f>
        <v>-2.4786764995176735E-2</v>
      </c>
      <c r="S32" s="50">
        <f>+((1+(VLOOKUP($A32,'Valores Cuota Diarios'!$B:$Q,Gráficos!S$25,0)/VLOOKUP($A33,'Valores Cuota Diarios'!$B:$Q,Gráficos!S$25,0))-1)^(360/365))-1</f>
        <v>-2.7085652433732954E-2</v>
      </c>
      <c r="T32" s="36">
        <f>+((1+(VLOOKUP($A32,'Valores Cuota Diarios'!$B:$Q,Gráficos!T$25,0)/VLOOKUP($A33,'Valores Cuota Diarios'!$B:$Q,Gráficos!T$25,0))-1)^(360/365))-1</f>
        <v>-2.7130562817328063E-2</v>
      </c>
      <c r="U32" s="28"/>
      <c r="V32" s="28"/>
      <c r="W32" s="35" t="s">
        <v>10</v>
      </c>
      <c r="X32" s="57" t="s">
        <v>15</v>
      </c>
      <c r="Y32" s="37" t="s">
        <v>15</v>
      </c>
      <c r="Z32" s="37" t="s">
        <v>15</v>
      </c>
      <c r="AA32" s="28"/>
      <c r="AB32" s="28"/>
      <c r="AC32" s="35" t="s">
        <v>10</v>
      </c>
      <c r="AD32" s="38">
        <f t="shared" ref="AD32:AD33" si="1">-(1)</f>
        <v>-1</v>
      </c>
      <c r="AE32" s="36">
        <f>+((1+(VLOOKUP($A32,'Valores Cuota Diarios'!$B:$Q,Gráficos!AE$25,0)/VLOOKUP($A33,'Valores Cuota Diarios'!$B:$Q,Gráficos!AE$25,0))-1)^(360/365))-1</f>
        <v>-2.4786764995176735E-2</v>
      </c>
      <c r="AF32" s="50">
        <f>+((1+(VLOOKUP($A32,'Valores Cuota Diarios'!$B:$Q,Gráficos!AF$25,0)/VLOOKUP($A33,'Valores Cuota Diarios'!$B:$Q,Gráficos!AF$25,0))-1)^(360/365))-1</f>
        <v>-2.7085652433732954E-2</v>
      </c>
      <c r="AG32" s="36">
        <f>+((1+(VLOOKUP($A32,'Valores Cuota Diarios'!$B:$Q,Gráficos!AG$25,0)/VLOOKUP($A33,'Valores Cuota Diarios'!$B:$Q,Gráficos!AG$25,0))-1)^(360/365))-1</f>
        <v>-2.7130562817328063E-2</v>
      </c>
      <c r="AH32" s="28"/>
      <c r="AI32" s="28"/>
      <c r="AJ32" s="35" t="s">
        <v>10</v>
      </c>
      <c r="AK32" s="37" t="s">
        <v>15</v>
      </c>
      <c r="AL32" s="37" t="s">
        <v>15</v>
      </c>
    </row>
    <row r="33" spans="1:38" s="22" customFormat="1" ht="25.15" customHeight="1" x14ac:dyDescent="0.25">
      <c r="A33" s="54">
        <v>44196</v>
      </c>
      <c r="B33" s="29" t="s">
        <v>7</v>
      </c>
      <c r="C33" s="30">
        <f>+((1+(VLOOKUP($A33,'Valores Cuota Diarios'!$B:$Q,Gráficos!C$25,0)/VLOOKUP($A34,'Valores Cuota Diarios'!$B:$Q,Gráficos!C$25,0))-1)^(360/366))-1</f>
        <v>6.1690020031877735E-2</v>
      </c>
      <c r="D33" s="30">
        <f>+((1+(VLOOKUP($A33,'Valores Cuota Diarios'!$B:$Q,Gráficos!D$25,0)/VLOOKUP($A34,'Valores Cuota Diarios'!$B:$Q,Gráficos!D$25,0))-1)^(360/366))-1</f>
        <v>6.0437929802133583E-2</v>
      </c>
      <c r="E33" s="51">
        <f>+((1+(VLOOKUP($A33,'Valores Cuota Diarios'!$B:$Q,Gráficos!E$25,0)/VLOOKUP($A34,'Valores Cuota Diarios'!$B:$Q,Gráficos!E$25,0))-1)^(360/366))-1</f>
        <v>5.9187312111677715E-2</v>
      </c>
      <c r="F33" s="30">
        <f>+((VLOOKUP($A33,'Valores Cuota Diarios'!$B:$Q,Gráficos!F$25,0)/VLOOKUP(43993,'Valores Cuota Diarios'!$B:$Q,Gráficos!F$25,0))-1)</f>
        <v>0.1036410053005854</v>
      </c>
      <c r="G33" s="28"/>
      <c r="H33" s="28"/>
      <c r="I33" s="29" t="s">
        <v>7</v>
      </c>
      <c r="J33" s="30">
        <f>+((1+(VLOOKUP($A33,'Valores Cuota Diarios'!$B:$Q,Gráficos!J$25,0)/VLOOKUP($A34,'Valores Cuota Diarios'!$B:$Q,Gráficos!J$25,0))-1)^(360/366))-1</f>
        <v>0.24434787793097468</v>
      </c>
      <c r="K33" s="30">
        <f>+((1+(VLOOKUP($A33,'Valores Cuota Diarios'!$B:$Q,Gráficos!K$25,0)/VLOOKUP($A34,'Valores Cuota Diarios'!$B:$Q,Gráficos!K$25,0))-1)^(360/366))-1</f>
        <v>0.24141459304478619</v>
      </c>
      <c r="L33" s="51">
        <f>+((1+(VLOOKUP($A33,'Valores Cuota Diarios'!$B:$Q,Gráficos!L$25,0)/VLOOKUP($A34,'Valores Cuota Diarios'!$B:$Q,Gráficos!L$25,0))-1)^(360/366))-1</f>
        <v>0.23556869340349662</v>
      </c>
      <c r="M33" s="30">
        <f>+(VLOOKUP($A33,'Valores Cuota Diarios'!$B:$Q,Gráficos!M$25,0)/VLOOKUP(43993,'Valores Cuota Diarios'!$B:$Q,Gráficos!M$25,0))-1</f>
        <v>0.32909758649382836</v>
      </c>
      <c r="N33" s="28"/>
      <c r="O33" s="28"/>
      <c r="P33" s="29" t="s">
        <v>7</v>
      </c>
      <c r="Q33" s="39">
        <f t="shared" si="0"/>
        <v>-1</v>
      </c>
      <c r="R33" s="30">
        <f>+(VLOOKUP($A33,'Valores Cuota Diarios'!$B:$Q,Gráficos!R$25,0)/100)-1</f>
        <v>0.42864124779255119</v>
      </c>
      <c r="S33" s="51">
        <f>+(VLOOKUP($A33,'Valores Cuota Diarios'!$B:$Q,Gráficos!S$25,0)/100)-1</f>
        <v>0.4254603758706017</v>
      </c>
      <c r="T33" s="30">
        <f>+(VLOOKUP($A33,'Valores Cuota Diarios'!$B:$Q,Gráficos!T$25,0)/100)-1</f>
        <v>0.44111635820365014</v>
      </c>
      <c r="U33" s="28"/>
      <c r="V33" s="28"/>
      <c r="W33" s="29" t="s">
        <v>7</v>
      </c>
      <c r="X33" s="31" t="s">
        <v>15</v>
      </c>
      <c r="Y33" s="31" t="s">
        <v>15</v>
      </c>
      <c r="Z33" s="31" t="s">
        <v>15</v>
      </c>
      <c r="AA33" s="28"/>
      <c r="AB33" s="28"/>
      <c r="AC33" s="29" t="s">
        <v>7</v>
      </c>
      <c r="AD33" s="39">
        <f t="shared" si="1"/>
        <v>-1</v>
      </c>
      <c r="AE33" s="30">
        <f>+(VLOOKUP($A33,'Valores Cuota Diarios'!$B:$Q,Gráficos!AE$25,0)/100)-1</f>
        <v>0.42864124779255119</v>
      </c>
      <c r="AF33" s="51">
        <f>+(VLOOKUP($A33,'Valores Cuota Diarios'!$B:$Q,Gráficos!AF$25,0)/100)-1</f>
        <v>0.4254603758706017</v>
      </c>
      <c r="AG33" s="30">
        <f>+(VLOOKUP($A33,'Valores Cuota Diarios'!$B:$Q,Gráficos!AG$25,0)/100)-1</f>
        <v>0.44111635820365014</v>
      </c>
      <c r="AH33" s="28"/>
      <c r="AI33" s="28"/>
      <c r="AJ33" s="29" t="s">
        <v>7</v>
      </c>
      <c r="AK33" s="31" t="s">
        <v>15</v>
      </c>
      <c r="AL33" s="31" t="s">
        <v>15</v>
      </c>
    </row>
    <row r="34" spans="1:38" s="22" customFormat="1" ht="25.15" customHeight="1" x14ac:dyDescent="0.25">
      <c r="A34" s="54">
        <v>43830</v>
      </c>
      <c r="B34" s="35" t="s">
        <v>8</v>
      </c>
      <c r="C34" s="36">
        <f>+((1+(VLOOKUP($A34,'Valores Cuota Diarios'!$B:$Q,Gráficos!C$25,0)/VLOOKUP(43465,'Valores Cuota Diarios'!$B:$Q,Gráficos!C$25,0))-1)^(360/365))-1</f>
        <v>6.560678993825686E-2</v>
      </c>
      <c r="D34" s="36">
        <f>+((1+(VLOOKUP($A34,'Valores Cuota Diarios'!$B:$Q,Gráficos!D$25,0)/VLOOKUP(43465,'Valores Cuota Diarios'!$B:$Q,Gráficos!D$25,0))-1)^(360/365))-1</f>
        <v>6.3452451019051503E-2</v>
      </c>
      <c r="E34" s="50">
        <f>+((1+(VLOOKUP($A34,'Valores Cuota Diarios'!$B:$Q,Gráficos!E$25,0)/VLOOKUP(43465,'Valores Cuota Diarios'!$B:$Q,Gráficos!E$25,0))-1)^(360/365))-1</f>
        <v>5.9663684678059159E-2</v>
      </c>
      <c r="F34" s="37" t="s">
        <v>15</v>
      </c>
      <c r="G34" s="28"/>
      <c r="H34" s="28"/>
      <c r="I34" s="35" t="s">
        <v>8</v>
      </c>
      <c r="J34" s="36">
        <f>+((1+(VLOOKUP($A34,'Valores Cuota Diarios'!$B:$Q,Gráficos!J$25,0)/VLOOKUP(43465,'Valores Cuota Diarios'!$B:$Q,Gráficos!J$25,0))-1)^(360/365))-1</f>
        <v>0.16655192179568346</v>
      </c>
      <c r="K34" s="36">
        <f>+((1+(VLOOKUP($A34,'Valores Cuota Diarios'!$B:$Q,Gráficos!K$25,0)/VLOOKUP(43465,'Valores Cuota Diarios'!$B:$Q,Gráficos!K$25,0))-1)^(360/365))-1</f>
        <v>0.16182503713267815</v>
      </c>
      <c r="L34" s="50">
        <f>+((1+(VLOOKUP($A34,'Valores Cuota Diarios'!$B:$Q,Gráficos!L$25,0)/VLOOKUP(43465,'Valores Cuota Diarios'!$B:$Q,Gráficos!L$25,0))-1)^(360/365))-1</f>
        <v>0.15601042623243644</v>
      </c>
      <c r="M34" s="37" t="s">
        <v>15</v>
      </c>
      <c r="N34" s="28"/>
      <c r="O34" s="28"/>
      <c r="P34" s="35" t="s">
        <v>8</v>
      </c>
      <c r="Q34" s="36" t="s">
        <v>15</v>
      </c>
      <c r="R34" s="36" t="s">
        <v>15</v>
      </c>
      <c r="S34" s="50" t="s">
        <v>15</v>
      </c>
      <c r="T34" s="37" t="s">
        <v>15</v>
      </c>
      <c r="U34" s="28"/>
      <c r="V34" s="28"/>
      <c r="W34" s="35" t="s">
        <v>8</v>
      </c>
      <c r="X34" s="57" t="s">
        <v>15</v>
      </c>
      <c r="Y34" s="57" t="s">
        <v>15</v>
      </c>
      <c r="Z34" s="57" t="s">
        <v>15</v>
      </c>
      <c r="AA34" s="28"/>
      <c r="AB34" s="28"/>
      <c r="AC34" s="35" t="s">
        <v>8</v>
      </c>
      <c r="AD34" s="36" t="s">
        <v>15</v>
      </c>
      <c r="AE34" s="36" t="s">
        <v>15</v>
      </c>
      <c r="AF34" s="50" t="s">
        <v>15</v>
      </c>
      <c r="AG34" s="37" t="s">
        <v>15</v>
      </c>
      <c r="AH34" s="28"/>
      <c r="AI34" s="28"/>
      <c r="AJ34" s="35" t="s">
        <v>8</v>
      </c>
      <c r="AK34" s="57" t="s">
        <v>15</v>
      </c>
      <c r="AL34" s="57" t="s">
        <v>15</v>
      </c>
    </row>
    <row r="35" spans="1:38" s="22" customFormat="1" ht="35.450000000000003" customHeight="1" x14ac:dyDescent="0.25">
      <c r="A35" s="54">
        <v>43465</v>
      </c>
      <c r="B35" s="33" t="s">
        <v>6</v>
      </c>
      <c r="C35" s="30">
        <f>+(VLOOKUP($A27,'Valores Cuota Diarios'!$B:$Q,Gráficos!C$25,0)/VLOOKUP(43249,'Valores Cuota Diarios'!$B:$Q,Gráficos!C$25,0))-1</f>
        <v>0.19205947815750801</v>
      </c>
      <c r="D35" s="30">
        <f>+(VLOOKUP($A27,'Valores Cuota Diarios'!$B:$Q,Gráficos!D$25,0)/VLOOKUP(43249,'Valores Cuota Diarios'!$B:$Q,Gráficos!D$25,0))-1</f>
        <v>0.17983588518629556</v>
      </c>
      <c r="E35" s="51">
        <f>+(VLOOKUP($A27,'Valores Cuota Diarios'!$B:$Q,Gráficos!E$25,0)/VLOOKUP(43249,'Valores Cuota Diarios'!$B:$Q,Gráficos!E$25,0))-1</f>
        <v>0.16426111655884457</v>
      </c>
      <c r="F35" s="30">
        <f>+(VLOOKUP($A27,'Valores Cuota Diarios'!$B:$Q,Gráficos!F$25,0)/VLOOKUP(43993,'Valores Cuota Diarios'!$B:$Q,Gráficos!F$25,0))-1</f>
        <v>0.12286415843409904</v>
      </c>
      <c r="G35" s="28"/>
      <c r="H35" s="28"/>
      <c r="I35" s="33" t="s">
        <v>6</v>
      </c>
      <c r="J35" s="30">
        <f>+(VLOOKUP($A27,'Valores Cuota Diarios'!$B:$Q,Gráficos!J$25,0)/VLOOKUP(43249,'Valores Cuota Diarios'!$B:$Q,Gráficos!J$25,0))-1</f>
        <v>1.1455996842033564</v>
      </c>
      <c r="K35" s="30">
        <f>+(VLOOKUP($A27,'Valores Cuota Diarios'!$B:$Q,Gráficos!K$25,0)/VLOOKUP(43249,'Valores Cuota Diarios'!$B:$Q,Gráficos!K$25,0))-1</f>
        <v>1.0976619082942012</v>
      </c>
      <c r="L35" s="51">
        <f>+(VLOOKUP($A27,'Valores Cuota Diarios'!$B:$Q,Gráficos!L$25,0)/VLOOKUP(43249,'Valores Cuota Diarios'!$B:$Q,Gráficos!L$25,0))-1</f>
        <v>1.0249477251726309</v>
      </c>
      <c r="M35" s="30">
        <f>+(VLOOKUP($A27,'Valores Cuota Diarios'!$B:$Q,Gráficos!M$25,0)/VLOOKUP(43993,'Valores Cuota Diarios'!$B:$Q,Gráficos!M$25,0))-1</f>
        <v>1.0978966493346962</v>
      </c>
      <c r="N35" s="28"/>
      <c r="O35" s="28"/>
      <c r="P35" s="33" t="s">
        <v>6</v>
      </c>
      <c r="Q35" s="30" t="s">
        <v>15</v>
      </c>
      <c r="R35" s="30">
        <f>+(VLOOKUP($A27,'Valores Cuota Diarios'!$B:$Q,Gráficos!R$25,0)/VLOOKUP(43858,'Valores Cuota Diarios'!$B:$Q,Gráficos!R$25,0))-1</f>
        <v>-1</v>
      </c>
      <c r="S35" s="51">
        <f>+(VLOOKUP($A27,'Valores Cuota Diarios'!$B:$Q,Gráficos!S$25,0)/VLOOKUP(43856,'Valores Cuota Diarios'!$B:$Q,Gráficos!S$25,0))-1</f>
        <v>-1</v>
      </c>
      <c r="T35" s="30">
        <f>+(VLOOKUP($A27,'Valores Cuota Diarios'!$B:$Q,Gráficos!T$25,0)/VLOOKUP(43856,'Valores Cuota Diarios'!$B:$Q,Gráficos!T$25,0))-1</f>
        <v>-1</v>
      </c>
      <c r="U35" s="28"/>
      <c r="V35" s="28"/>
      <c r="W35" s="33" t="s">
        <v>6</v>
      </c>
      <c r="X35" s="31" t="s">
        <v>15</v>
      </c>
      <c r="Y35" s="30">
        <f>+(VLOOKUP($A27,'Valores Cuota Diarios'!$B:$T,Gráficos!Y$25,0)/VLOOKUP(45950,'Valores Cuota Diarios'!$B:$T,Gráficos!Y$25,0))-1</f>
        <v>0.14529309525526268</v>
      </c>
      <c r="Z35" s="30">
        <f>+(VLOOKUP($A27,'Valores Cuota Diarios'!$B:$T,Gráficos!Z$25,0)/VLOOKUP(45798,'Valores Cuota Diarios'!$B:$T,Gráficos!Z$25,0))-1</f>
        <v>0.26414156331274752</v>
      </c>
      <c r="AA35" s="28"/>
      <c r="AB35" s="28"/>
      <c r="AC35" s="33" t="s">
        <v>6</v>
      </c>
      <c r="AD35" s="30" t="s">
        <v>15</v>
      </c>
      <c r="AE35" s="30">
        <f>+(VLOOKUP($A27,'Valores Cuota Diarios'!$B:$Q,Gráficos!AE$25,0)/VLOOKUP(43858,'Valores Cuota Diarios'!$B:$Q,Gráficos!AE$25,0))-1</f>
        <v>-1</v>
      </c>
      <c r="AF35" s="51">
        <f>+(VLOOKUP($A27,'Valores Cuota Diarios'!$B:$Q,Gráficos!AF$25,0)/VLOOKUP(43856,'Valores Cuota Diarios'!$B:$Q,Gráficos!AF$25,0))-1</f>
        <v>-1</v>
      </c>
      <c r="AG35" s="30">
        <f>+(VLOOKUP($A27,'Valores Cuota Diarios'!$B:$Q,Gráficos!AG$25,0)/VLOOKUP(43856,'Valores Cuota Diarios'!$B:$Q,Gráficos!AG$25,0))-1</f>
        <v>-1</v>
      </c>
      <c r="AH35" s="28"/>
      <c r="AI35" s="28"/>
      <c r="AJ35" s="33" t="s">
        <v>6</v>
      </c>
      <c r="AK35" s="58" t="s">
        <v>15</v>
      </c>
      <c r="AL35" s="30">
        <f>+(VLOOKUP($A27,'Valores Cuota Diarios'!$B:$Q,Gráficos!AL$25,0)/VLOOKUP(44782,'Valores Cuota Diarios'!$B:$Q,Gráficos!AL$25,0))-1</f>
        <v>0.16511393105625682</v>
      </c>
    </row>
    <row r="36" spans="1:38" s="22" customFormat="1" ht="17.45" customHeight="1" x14ac:dyDescent="0.25">
      <c r="A36" s="54">
        <v>43236</v>
      </c>
      <c r="B36" s="44"/>
      <c r="C36" s="56"/>
      <c r="D36" s="45"/>
      <c r="E36" s="56"/>
      <c r="F36" s="45"/>
      <c r="G36" s="28"/>
      <c r="H36" s="28"/>
      <c r="I36" s="44"/>
      <c r="J36" s="45"/>
      <c r="K36" s="45"/>
      <c r="L36" s="45"/>
      <c r="M36" s="45"/>
      <c r="N36" s="28"/>
      <c r="O36" s="28"/>
      <c r="P36" s="44"/>
      <c r="Q36" s="56"/>
      <c r="R36" s="45"/>
      <c r="S36" s="45"/>
      <c r="T36" s="45"/>
      <c r="U36" s="28"/>
      <c r="V36" s="28"/>
      <c r="W36" s="44"/>
      <c r="X36" s="45"/>
      <c r="Y36" s="61"/>
      <c r="Z36" s="56"/>
      <c r="AA36" s="28"/>
      <c r="AB36" s="28"/>
      <c r="AC36" s="44"/>
      <c r="AD36" s="56"/>
      <c r="AE36" s="45"/>
      <c r="AF36" s="45"/>
      <c r="AG36" s="45"/>
      <c r="AH36" s="28"/>
      <c r="AI36" s="28"/>
      <c r="AJ36" s="44"/>
      <c r="AK36" s="46"/>
      <c r="AL36" s="45"/>
    </row>
    <row r="37" spans="1:38" ht="18.600000000000001" customHeight="1" x14ac:dyDescent="0.25">
      <c r="A37" s="55">
        <v>43249</v>
      </c>
      <c r="B37" s="47" t="str">
        <f ca="1">"Elaboración propia con información de valor cuota al cierre de "&amp;TEXT(EOMONTH(TODAY(),-1),"mmmm")&amp;" "&amp;TEXT(EOMONTH(TODAY(),-1),"yyyy")</f>
        <v>Elaboración propia con información de valor cuota al cierre de Junio 2026</v>
      </c>
    </row>
    <row r="38" spans="1:38" ht="14.45" customHeight="1" x14ac:dyDescent="0.25">
      <c r="B38" s="65" t="s">
        <v>38</v>
      </c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34"/>
      <c r="AG38" s="34"/>
      <c r="AH38" s="34"/>
      <c r="AI38" s="34"/>
      <c r="AJ38" s="34"/>
      <c r="AK38" s="34"/>
      <c r="AL38" s="34"/>
    </row>
    <row r="39" spans="1:38" ht="14.45" customHeight="1" x14ac:dyDescent="0.25"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34"/>
      <c r="AG39" s="34"/>
      <c r="AH39" s="34"/>
      <c r="AI39" s="34"/>
      <c r="AJ39" s="34"/>
      <c r="AK39" s="34"/>
      <c r="AL39" s="34"/>
    </row>
    <row r="40" spans="1:38" ht="14.45" customHeight="1" x14ac:dyDescent="0.25"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34"/>
      <c r="AG40" s="34"/>
      <c r="AH40" s="34"/>
      <c r="AI40" s="34"/>
      <c r="AJ40" s="34"/>
      <c r="AK40" s="34"/>
      <c r="AL40" s="34"/>
    </row>
    <row r="41" spans="1:38" ht="14.45" customHeight="1" x14ac:dyDescent="0.25"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34"/>
      <c r="AG41" s="34"/>
      <c r="AH41" s="34"/>
      <c r="AI41" s="34"/>
      <c r="AJ41" s="34"/>
      <c r="AK41" s="34"/>
      <c r="AL41" s="34"/>
    </row>
    <row r="42" spans="1:38" ht="14.45" customHeight="1" x14ac:dyDescent="0.25"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34"/>
      <c r="AG42" s="34"/>
      <c r="AH42" s="34"/>
      <c r="AI42" s="34"/>
      <c r="AJ42" s="34"/>
      <c r="AK42" s="34"/>
      <c r="AL42" s="34"/>
    </row>
    <row r="43" spans="1:38" ht="14.45" customHeight="1" x14ac:dyDescent="0.25"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34"/>
      <c r="AG43" s="34"/>
      <c r="AH43" s="34"/>
      <c r="AI43" s="34"/>
      <c r="AJ43" s="34"/>
      <c r="AK43" s="34"/>
      <c r="AL43" s="34"/>
    </row>
    <row r="44" spans="1:38" ht="14.45" customHeight="1" x14ac:dyDescent="0.25"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34"/>
      <c r="AG44" s="34"/>
      <c r="AH44" s="34"/>
      <c r="AI44" s="34"/>
      <c r="AJ44" s="34"/>
      <c r="AK44" s="34"/>
      <c r="AL44" s="34"/>
    </row>
    <row r="45" spans="1:38" ht="14.45" customHeight="1" x14ac:dyDescent="0.25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34"/>
      <c r="AG45" s="34"/>
      <c r="AH45" s="34"/>
      <c r="AI45" s="34"/>
      <c r="AJ45" s="34"/>
      <c r="AK45" s="34"/>
      <c r="AL45" s="34"/>
    </row>
    <row r="46" spans="1:38" ht="14.45" customHeight="1" x14ac:dyDescent="0.25"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34"/>
      <c r="AG46" s="34"/>
      <c r="AH46" s="34"/>
      <c r="AI46" s="34"/>
      <c r="AJ46" s="34"/>
      <c r="AK46" s="34"/>
      <c r="AL46" s="34"/>
    </row>
    <row r="47" spans="1:38" ht="14.45" customHeight="1" x14ac:dyDescent="0.25">
      <c r="B47" s="52"/>
      <c r="C47" s="34"/>
      <c r="D47" s="34"/>
      <c r="E47" s="41"/>
      <c r="F47" s="52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2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ht="14.45" customHeight="1" x14ac:dyDescent="0.25">
      <c r="B48" s="34"/>
      <c r="C48" s="52"/>
      <c r="D48" s="34"/>
      <c r="E48" s="34"/>
      <c r="F48" s="41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2:38" ht="14.45" customHeight="1" x14ac:dyDescent="0.25">
      <c r="B49" s="34"/>
      <c r="C49" s="41"/>
      <c r="D49" s="34"/>
      <c r="E49" s="34"/>
      <c r="F49" s="34"/>
      <c r="G49" s="34"/>
      <c r="H49" s="34"/>
      <c r="I49" s="41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2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2:38" x14ac:dyDescent="0.25">
      <c r="C50" s="42"/>
      <c r="F50" s="42"/>
    </row>
    <row r="2670" spans="16:30" x14ac:dyDescent="0.25">
      <c r="P2670">
        <v>105.8318372607291</v>
      </c>
      <c r="Q2670">
        <v>169.05579879206084</v>
      </c>
      <c r="AC2670">
        <v>105.8318372607291</v>
      </c>
      <c r="AD2670">
        <v>169.05579879206084</v>
      </c>
    </row>
    <row r="2671" spans="16:30" x14ac:dyDescent="0.25">
      <c r="P2671">
        <v>105.84600773804841</v>
      </c>
      <c r="Q2671">
        <v>168.44877516781119</v>
      </c>
      <c r="AC2671">
        <v>105.84600773804841</v>
      </c>
      <c r="AD2671">
        <v>168.44877516781119</v>
      </c>
    </row>
    <row r="2672" spans="16:30" x14ac:dyDescent="0.25">
      <c r="P2672">
        <v>105.97568374167432</v>
      </c>
      <c r="Q2672">
        <v>170.44771819550698</v>
      </c>
      <c r="AC2672">
        <v>105.97568374167432</v>
      </c>
      <c r="AD2672">
        <v>170.44771819550698</v>
      </c>
    </row>
  </sheetData>
  <mergeCells count="17">
    <mergeCell ref="AC22:AG22"/>
    <mergeCell ref="AJ22:AL22"/>
    <mergeCell ref="AC23:AF24"/>
    <mergeCell ref="AG23:AG24"/>
    <mergeCell ref="AJ23:AL24"/>
    <mergeCell ref="B38:Y46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scale="25" orientation="portrait" r:id="rId1"/>
  <ignoredErrors>
    <ignoredError sqref="J33:L33" formula="1"/>
    <ignoredError sqref="B29:B34 I29:I3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V2930"/>
  <sheetViews>
    <sheetView showGridLines="0" zoomScaleNormal="100" workbookViewId="0">
      <pane xSplit="2" ySplit="2" topLeftCell="R2518" activePane="bottomRight" state="frozen"/>
      <selection pane="topRight" activeCell="C1" sqref="C1"/>
      <selection pane="bottomLeft" activeCell="A3" sqref="A3"/>
      <selection pane="bottomRight" activeCell="A2524" sqref="A2524:XFD2524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3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2" ht="30.6" customHeight="1" x14ac:dyDescent="0.25">
      <c r="C1" s="71" t="s">
        <v>16</v>
      </c>
      <c r="D1" s="71"/>
      <c r="E1" s="71"/>
      <c r="F1" s="72" t="s">
        <v>17</v>
      </c>
      <c r="G1" s="73"/>
      <c r="H1" s="74"/>
      <c r="I1" s="71" t="s">
        <v>18</v>
      </c>
      <c r="J1" s="71"/>
      <c r="K1" s="71"/>
      <c r="L1" s="75" t="s">
        <v>19</v>
      </c>
      <c r="M1" s="71"/>
      <c r="O1" s="18" t="s">
        <v>22</v>
      </c>
      <c r="P1" s="19" t="s">
        <v>20</v>
      </c>
      <c r="Q1" s="18" t="s">
        <v>21</v>
      </c>
      <c r="S1" s="75" t="s">
        <v>35</v>
      </c>
      <c r="T1" s="71"/>
      <c r="V1" s="18" t="s">
        <v>37</v>
      </c>
    </row>
    <row r="2" spans="2:22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  <c r="V2" s="17" t="s">
        <v>4</v>
      </c>
    </row>
    <row r="3" spans="2:22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/>
      <c r="T3" s="60"/>
      <c r="V3" s="15"/>
    </row>
    <row r="4" spans="2:22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/>
      <c r="T4" s="60"/>
      <c r="V4" s="15"/>
    </row>
    <row r="5" spans="2:22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/>
      <c r="T5" s="60"/>
      <c r="V5" s="15"/>
    </row>
    <row r="6" spans="2:22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/>
      <c r="T6" s="60"/>
      <c r="V6" s="15"/>
    </row>
    <row r="7" spans="2:22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/>
      <c r="T7" s="60"/>
      <c r="V7" s="15"/>
    </row>
    <row r="8" spans="2:22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/>
      <c r="T8" s="60"/>
      <c r="V8" s="15"/>
    </row>
    <row r="9" spans="2:22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/>
      <c r="T9" s="60"/>
      <c r="V9" s="15"/>
    </row>
    <row r="10" spans="2:22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/>
      <c r="T10" s="60"/>
      <c r="V10" s="15"/>
    </row>
    <row r="11" spans="2:22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/>
      <c r="T11" s="60"/>
      <c r="V11" s="15"/>
    </row>
    <row r="12" spans="2:22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/>
      <c r="T12" s="60"/>
      <c r="V12" s="15"/>
    </row>
    <row r="13" spans="2:22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/>
      <c r="T13" s="60"/>
      <c r="V13" s="15"/>
    </row>
    <row r="14" spans="2:22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/>
      <c r="T14" s="60"/>
      <c r="V14" s="15"/>
    </row>
    <row r="15" spans="2:22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/>
      <c r="T15" s="60"/>
      <c r="V15" s="15"/>
    </row>
    <row r="16" spans="2:22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/>
      <c r="T16" s="60"/>
      <c r="V16" s="15"/>
    </row>
    <row r="17" spans="2:22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/>
      <c r="T17" s="60"/>
      <c r="V17" s="15"/>
    </row>
    <row r="18" spans="2:22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/>
      <c r="T18" s="60"/>
      <c r="V18" s="15"/>
    </row>
    <row r="19" spans="2:22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/>
      <c r="T19" s="60"/>
      <c r="V19" s="15"/>
    </row>
    <row r="20" spans="2:22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/>
      <c r="T20" s="60"/>
      <c r="V20" s="15"/>
    </row>
    <row r="21" spans="2:22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/>
      <c r="T21" s="60"/>
      <c r="V21" s="15"/>
    </row>
    <row r="22" spans="2:22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/>
      <c r="T22" s="60"/>
      <c r="V22" s="15"/>
    </row>
    <row r="23" spans="2:22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/>
      <c r="T23" s="60"/>
      <c r="V23" s="15"/>
    </row>
    <row r="24" spans="2:22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/>
      <c r="T24" s="60"/>
      <c r="V24" s="15"/>
    </row>
    <row r="25" spans="2:22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/>
      <c r="T25" s="60"/>
      <c r="V25" s="15"/>
    </row>
    <row r="26" spans="2:22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/>
      <c r="T26" s="60"/>
      <c r="V26" s="15"/>
    </row>
    <row r="27" spans="2:22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/>
      <c r="T27" s="60"/>
      <c r="V27" s="15"/>
    </row>
    <row r="28" spans="2:22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/>
      <c r="T28" s="60"/>
      <c r="V28" s="15"/>
    </row>
    <row r="29" spans="2:22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/>
      <c r="T29" s="60"/>
      <c r="V29" s="15"/>
    </row>
    <row r="30" spans="2:22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/>
      <c r="T30" s="60"/>
      <c r="V30" s="15"/>
    </row>
    <row r="31" spans="2:22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/>
      <c r="T31" s="60"/>
      <c r="V31" s="15"/>
    </row>
    <row r="32" spans="2:22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/>
      <c r="T32" s="60"/>
      <c r="V32" s="15"/>
    </row>
    <row r="33" spans="2:22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/>
      <c r="T33" s="60"/>
      <c r="V33" s="15"/>
    </row>
    <row r="34" spans="2:22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/>
      <c r="T34" s="60"/>
      <c r="V34" s="15"/>
    </row>
    <row r="35" spans="2:22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/>
      <c r="T35" s="60"/>
      <c r="V35" s="15"/>
    </row>
    <row r="36" spans="2:22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/>
      <c r="T36" s="60"/>
      <c r="V36" s="15"/>
    </row>
    <row r="37" spans="2:22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/>
      <c r="T37" s="60"/>
      <c r="V37" s="15"/>
    </row>
    <row r="38" spans="2:22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/>
      <c r="T38" s="60"/>
      <c r="V38" s="15"/>
    </row>
    <row r="39" spans="2:22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/>
      <c r="T39" s="60"/>
      <c r="V39" s="15"/>
    </row>
    <row r="40" spans="2:22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/>
      <c r="T40" s="60"/>
      <c r="V40" s="15"/>
    </row>
    <row r="41" spans="2:22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/>
      <c r="T41" s="60"/>
      <c r="V41" s="15"/>
    </row>
    <row r="42" spans="2:22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/>
      <c r="T42" s="60"/>
      <c r="V42" s="15"/>
    </row>
    <row r="43" spans="2:22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/>
      <c r="T43" s="60"/>
      <c r="V43" s="15"/>
    </row>
    <row r="44" spans="2:22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/>
      <c r="T44" s="60"/>
      <c r="V44" s="15"/>
    </row>
    <row r="45" spans="2:22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/>
      <c r="T45" s="60"/>
      <c r="V45" s="15"/>
    </row>
    <row r="46" spans="2:22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/>
      <c r="T46" s="60"/>
      <c r="V46" s="15"/>
    </row>
    <row r="47" spans="2:22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/>
      <c r="T47" s="60"/>
      <c r="V47" s="15"/>
    </row>
    <row r="48" spans="2:22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/>
      <c r="T48" s="60"/>
      <c r="V48" s="15"/>
    </row>
    <row r="49" spans="2:22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/>
      <c r="T49" s="60"/>
      <c r="V49" s="15"/>
    </row>
    <row r="50" spans="2:22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/>
      <c r="T50" s="60"/>
      <c r="V50" s="15"/>
    </row>
    <row r="51" spans="2:22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/>
      <c r="T51" s="60"/>
      <c r="V51" s="15"/>
    </row>
    <row r="52" spans="2:22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/>
      <c r="T52" s="60"/>
      <c r="V52" s="15"/>
    </row>
    <row r="53" spans="2:22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/>
      <c r="T53" s="60"/>
      <c r="V53" s="15"/>
    </row>
    <row r="54" spans="2:22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/>
      <c r="T54" s="60"/>
      <c r="V54" s="15"/>
    </row>
    <row r="55" spans="2:22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/>
      <c r="T55" s="60"/>
      <c r="V55" s="15"/>
    </row>
    <row r="56" spans="2:22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/>
      <c r="T56" s="60"/>
      <c r="V56" s="15"/>
    </row>
    <row r="57" spans="2:22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/>
      <c r="T57" s="60"/>
      <c r="V57" s="15"/>
    </row>
    <row r="58" spans="2:22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/>
      <c r="T58" s="60"/>
      <c r="V58" s="15"/>
    </row>
    <row r="59" spans="2:22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/>
      <c r="T59" s="60"/>
      <c r="V59" s="15"/>
    </row>
    <row r="60" spans="2:22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/>
      <c r="T60" s="60"/>
      <c r="V60" s="15"/>
    </row>
    <row r="61" spans="2:22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/>
      <c r="T61" s="60"/>
      <c r="V61" s="15"/>
    </row>
    <row r="62" spans="2:22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/>
      <c r="T62" s="60"/>
      <c r="V62" s="15"/>
    </row>
    <row r="63" spans="2:22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/>
      <c r="T63" s="60"/>
      <c r="V63" s="15"/>
    </row>
    <row r="64" spans="2:22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/>
      <c r="T64" s="60"/>
      <c r="V64" s="15"/>
    </row>
    <row r="65" spans="2:22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/>
      <c r="T65" s="60"/>
      <c r="V65" s="15"/>
    </row>
    <row r="66" spans="2:22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/>
      <c r="T66" s="60"/>
      <c r="V66" s="15"/>
    </row>
    <row r="67" spans="2:22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/>
      <c r="T67" s="60"/>
      <c r="V67" s="15"/>
    </row>
    <row r="68" spans="2:22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/>
      <c r="T68" s="60"/>
      <c r="V68" s="15"/>
    </row>
    <row r="69" spans="2:22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/>
      <c r="T69" s="60"/>
      <c r="V69" s="15"/>
    </row>
    <row r="70" spans="2:22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/>
      <c r="T70" s="60"/>
      <c r="V70" s="15"/>
    </row>
    <row r="71" spans="2:22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/>
      <c r="T71" s="60"/>
      <c r="V71" s="15"/>
    </row>
    <row r="72" spans="2:22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/>
      <c r="T72" s="60"/>
      <c r="V72" s="15"/>
    </row>
    <row r="73" spans="2:22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/>
      <c r="T73" s="60"/>
      <c r="V73" s="15"/>
    </row>
    <row r="74" spans="2:22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/>
      <c r="T74" s="60"/>
      <c r="V74" s="15"/>
    </row>
    <row r="75" spans="2:22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/>
      <c r="T75" s="60"/>
      <c r="V75" s="15"/>
    </row>
    <row r="76" spans="2:22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/>
      <c r="T76" s="60"/>
      <c r="V76" s="15"/>
    </row>
    <row r="77" spans="2:22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/>
      <c r="T77" s="60"/>
      <c r="V77" s="15"/>
    </row>
    <row r="78" spans="2:22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/>
      <c r="T78" s="60"/>
      <c r="V78" s="15"/>
    </row>
    <row r="79" spans="2:22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/>
      <c r="T79" s="60"/>
      <c r="V79" s="15"/>
    </row>
    <row r="80" spans="2:22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/>
      <c r="T80" s="60"/>
      <c r="V80" s="15"/>
    </row>
    <row r="81" spans="2:22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/>
      <c r="T81" s="60"/>
      <c r="V81" s="15"/>
    </row>
    <row r="82" spans="2:22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/>
      <c r="T82" s="60"/>
      <c r="V82" s="15"/>
    </row>
    <row r="83" spans="2:22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/>
      <c r="T83" s="60"/>
      <c r="V83" s="15"/>
    </row>
    <row r="84" spans="2:22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/>
      <c r="T84" s="60"/>
      <c r="V84" s="15"/>
    </row>
    <row r="85" spans="2:22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/>
      <c r="T85" s="60"/>
      <c r="V85" s="15"/>
    </row>
    <row r="86" spans="2:22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/>
      <c r="T86" s="60"/>
      <c r="V86" s="15"/>
    </row>
    <row r="87" spans="2:22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/>
      <c r="T87" s="60"/>
      <c r="V87" s="15"/>
    </row>
    <row r="88" spans="2:22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/>
      <c r="T88" s="60"/>
      <c r="V88" s="15"/>
    </row>
    <row r="89" spans="2:22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/>
      <c r="T89" s="60"/>
      <c r="V89" s="15"/>
    </row>
    <row r="90" spans="2:22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/>
      <c r="T90" s="60"/>
      <c r="V90" s="15"/>
    </row>
    <row r="91" spans="2:22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/>
      <c r="T91" s="60"/>
      <c r="V91" s="15"/>
    </row>
    <row r="92" spans="2:22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/>
      <c r="T92" s="60"/>
      <c r="V92" s="15"/>
    </row>
    <row r="93" spans="2:22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/>
      <c r="T93" s="60"/>
      <c r="V93" s="15"/>
    </row>
    <row r="94" spans="2:22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/>
      <c r="T94" s="60"/>
      <c r="V94" s="15"/>
    </row>
    <row r="95" spans="2:22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/>
      <c r="T95" s="60"/>
      <c r="V95" s="15"/>
    </row>
    <row r="96" spans="2:22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/>
      <c r="T96" s="60"/>
      <c r="V96" s="15"/>
    </row>
    <row r="97" spans="2:22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/>
      <c r="T97" s="60"/>
      <c r="V97" s="15"/>
    </row>
    <row r="98" spans="2:22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/>
      <c r="T98" s="60"/>
      <c r="V98" s="15"/>
    </row>
    <row r="99" spans="2:22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/>
      <c r="T99" s="60"/>
      <c r="V99" s="15"/>
    </row>
    <row r="100" spans="2:22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/>
      <c r="T100" s="60"/>
      <c r="V100" s="15"/>
    </row>
    <row r="101" spans="2:22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/>
      <c r="T101" s="60"/>
      <c r="V101" s="15"/>
    </row>
    <row r="102" spans="2:22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/>
      <c r="T102" s="60"/>
      <c r="V102" s="15"/>
    </row>
    <row r="103" spans="2:22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/>
      <c r="T103" s="60"/>
      <c r="V103" s="15"/>
    </row>
    <row r="104" spans="2:22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/>
      <c r="T104" s="60"/>
      <c r="V104" s="15"/>
    </row>
    <row r="105" spans="2:22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/>
      <c r="T105" s="60"/>
      <c r="V105" s="15"/>
    </row>
    <row r="106" spans="2:22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/>
      <c r="T106" s="60"/>
      <c r="V106" s="15"/>
    </row>
    <row r="107" spans="2:22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/>
      <c r="T107" s="60"/>
      <c r="V107" s="15"/>
    </row>
    <row r="108" spans="2:22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/>
      <c r="T108" s="60"/>
      <c r="V108" s="15"/>
    </row>
    <row r="109" spans="2:22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/>
      <c r="T109" s="60"/>
      <c r="V109" s="15"/>
    </row>
    <row r="110" spans="2:22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/>
      <c r="T110" s="60"/>
      <c r="V110" s="15"/>
    </row>
    <row r="111" spans="2:22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/>
      <c r="T111" s="60"/>
      <c r="V111" s="15"/>
    </row>
    <row r="112" spans="2:22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/>
      <c r="T112" s="60"/>
      <c r="V112" s="15"/>
    </row>
    <row r="113" spans="2:22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/>
      <c r="T113" s="60"/>
      <c r="V113" s="15"/>
    </row>
    <row r="114" spans="2:22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/>
      <c r="T114" s="60"/>
      <c r="V114" s="15"/>
    </row>
    <row r="115" spans="2:22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/>
      <c r="T115" s="60"/>
      <c r="V115" s="15"/>
    </row>
    <row r="116" spans="2:22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/>
      <c r="T116" s="60"/>
      <c r="V116" s="15"/>
    </row>
    <row r="117" spans="2:22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/>
      <c r="T117" s="60"/>
      <c r="V117" s="15"/>
    </row>
    <row r="118" spans="2:22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/>
      <c r="T118" s="60"/>
      <c r="V118" s="15"/>
    </row>
    <row r="119" spans="2:22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/>
      <c r="T119" s="60"/>
      <c r="V119" s="15"/>
    </row>
    <row r="120" spans="2:22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/>
      <c r="T120" s="60"/>
      <c r="V120" s="15"/>
    </row>
    <row r="121" spans="2:22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/>
      <c r="T121" s="60"/>
      <c r="V121" s="15"/>
    </row>
    <row r="122" spans="2:22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/>
      <c r="T122" s="60"/>
      <c r="V122" s="15"/>
    </row>
    <row r="123" spans="2:22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/>
      <c r="T123" s="60"/>
      <c r="V123" s="15"/>
    </row>
    <row r="124" spans="2:22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/>
      <c r="T124" s="60"/>
      <c r="V124" s="15"/>
    </row>
    <row r="125" spans="2:22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/>
      <c r="T125" s="60"/>
      <c r="V125" s="15"/>
    </row>
    <row r="126" spans="2:22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/>
      <c r="T126" s="60"/>
      <c r="V126" s="15"/>
    </row>
    <row r="127" spans="2:22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/>
      <c r="T127" s="60"/>
      <c r="V127" s="15"/>
    </row>
    <row r="128" spans="2:22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/>
      <c r="T128" s="60"/>
      <c r="V128" s="15"/>
    </row>
    <row r="129" spans="2:22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/>
      <c r="T129" s="60"/>
      <c r="V129" s="15"/>
    </row>
    <row r="130" spans="2:22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/>
      <c r="T130" s="60"/>
      <c r="V130" s="15"/>
    </row>
    <row r="131" spans="2:22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/>
      <c r="T131" s="60"/>
      <c r="V131" s="15"/>
    </row>
    <row r="132" spans="2:22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/>
      <c r="T132" s="60"/>
      <c r="V132" s="15"/>
    </row>
    <row r="133" spans="2:22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/>
      <c r="T133" s="60"/>
      <c r="V133" s="15"/>
    </row>
    <row r="134" spans="2:22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/>
      <c r="T134" s="60"/>
      <c r="V134" s="15"/>
    </row>
    <row r="135" spans="2:22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/>
      <c r="T135" s="60"/>
      <c r="V135" s="15"/>
    </row>
    <row r="136" spans="2:22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/>
      <c r="T136" s="60"/>
      <c r="V136" s="15"/>
    </row>
    <row r="137" spans="2:22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/>
      <c r="T137" s="60"/>
      <c r="V137" s="15"/>
    </row>
    <row r="138" spans="2:22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/>
      <c r="T138" s="60"/>
      <c r="V138" s="15"/>
    </row>
    <row r="139" spans="2:22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/>
      <c r="T139" s="60"/>
      <c r="V139" s="15"/>
    </row>
    <row r="140" spans="2:22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/>
      <c r="T140" s="60"/>
      <c r="V140" s="15"/>
    </row>
    <row r="141" spans="2:22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/>
      <c r="T141" s="60"/>
      <c r="V141" s="15"/>
    </row>
    <row r="142" spans="2:22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/>
      <c r="T142" s="60"/>
      <c r="V142" s="15"/>
    </row>
    <row r="143" spans="2:22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/>
      <c r="T143" s="60"/>
      <c r="V143" s="15"/>
    </row>
    <row r="144" spans="2:22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/>
      <c r="T144" s="60"/>
      <c r="V144" s="15"/>
    </row>
    <row r="145" spans="2:22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/>
      <c r="T145" s="60"/>
      <c r="V145" s="15"/>
    </row>
    <row r="146" spans="2:22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/>
      <c r="T146" s="60"/>
      <c r="V146" s="15"/>
    </row>
    <row r="147" spans="2:22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/>
      <c r="T147" s="60"/>
      <c r="V147" s="15"/>
    </row>
    <row r="148" spans="2:22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/>
      <c r="T148" s="60"/>
      <c r="V148" s="15"/>
    </row>
    <row r="149" spans="2:22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/>
      <c r="T149" s="60"/>
      <c r="V149" s="15"/>
    </row>
    <row r="150" spans="2:22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/>
      <c r="T150" s="60"/>
      <c r="V150" s="15"/>
    </row>
    <row r="151" spans="2:22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/>
      <c r="T151" s="60"/>
      <c r="V151" s="15"/>
    </row>
    <row r="152" spans="2:22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/>
      <c r="T152" s="60"/>
      <c r="V152" s="15"/>
    </row>
    <row r="153" spans="2:22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/>
      <c r="T153" s="60"/>
      <c r="V153" s="15"/>
    </row>
    <row r="154" spans="2:22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/>
      <c r="T154" s="60"/>
      <c r="V154" s="15"/>
    </row>
    <row r="155" spans="2:22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/>
      <c r="T155" s="60"/>
      <c r="V155" s="15"/>
    </row>
    <row r="156" spans="2:22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/>
      <c r="T156" s="60"/>
      <c r="V156" s="15"/>
    </row>
    <row r="157" spans="2:22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/>
      <c r="T157" s="60"/>
      <c r="V157" s="15"/>
    </row>
    <row r="158" spans="2:22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/>
      <c r="T158" s="60"/>
      <c r="V158" s="15"/>
    </row>
    <row r="159" spans="2:22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/>
      <c r="T159" s="60"/>
      <c r="V159" s="15"/>
    </row>
    <row r="160" spans="2:22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/>
      <c r="T160" s="60"/>
      <c r="V160" s="15"/>
    </row>
    <row r="161" spans="2:22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/>
      <c r="T161" s="60"/>
      <c r="V161" s="15"/>
    </row>
    <row r="162" spans="2:22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/>
      <c r="T162" s="60"/>
      <c r="V162" s="15"/>
    </row>
    <row r="163" spans="2:22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/>
      <c r="T163" s="60"/>
      <c r="V163" s="15"/>
    </row>
    <row r="164" spans="2:22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/>
      <c r="T164" s="60"/>
      <c r="V164" s="15"/>
    </row>
    <row r="165" spans="2:22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/>
      <c r="T165" s="60"/>
      <c r="V165" s="15"/>
    </row>
    <row r="166" spans="2:22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/>
      <c r="T166" s="60"/>
      <c r="V166" s="15"/>
    </row>
    <row r="167" spans="2:22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/>
      <c r="T167" s="60"/>
      <c r="V167" s="15"/>
    </row>
    <row r="168" spans="2:22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/>
      <c r="T168" s="60"/>
      <c r="V168" s="15"/>
    </row>
    <row r="169" spans="2:22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/>
      <c r="T169" s="60"/>
      <c r="V169" s="15"/>
    </row>
    <row r="170" spans="2:22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/>
      <c r="T170" s="60"/>
      <c r="V170" s="15"/>
    </row>
    <row r="171" spans="2:22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/>
      <c r="T171" s="60"/>
      <c r="V171" s="15"/>
    </row>
    <row r="172" spans="2:22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/>
      <c r="T172" s="60"/>
      <c r="V172" s="15"/>
    </row>
    <row r="173" spans="2:22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/>
      <c r="T173" s="60"/>
      <c r="V173" s="15"/>
    </row>
    <row r="174" spans="2:22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/>
      <c r="T174" s="60"/>
      <c r="V174" s="15"/>
    </row>
    <row r="175" spans="2:22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/>
      <c r="T175" s="60"/>
      <c r="V175" s="15"/>
    </row>
    <row r="176" spans="2:22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/>
      <c r="T176" s="60"/>
      <c r="V176" s="15"/>
    </row>
    <row r="177" spans="2:22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/>
      <c r="T177" s="60"/>
      <c r="V177" s="15"/>
    </row>
    <row r="178" spans="2:22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/>
      <c r="T178" s="60"/>
      <c r="V178" s="15"/>
    </row>
    <row r="179" spans="2:22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/>
      <c r="T179" s="60"/>
      <c r="V179" s="15"/>
    </row>
    <row r="180" spans="2:22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/>
      <c r="T180" s="60"/>
      <c r="V180" s="15"/>
    </row>
    <row r="181" spans="2:22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/>
      <c r="T181" s="60"/>
      <c r="V181" s="15"/>
    </row>
    <row r="182" spans="2:22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/>
      <c r="T182" s="60"/>
      <c r="V182" s="15"/>
    </row>
    <row r="183" spans="2:22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/>
      <c r="T183" s="60"/>
      <c r="V183" s="15"/>
    </row>
    <row r="184" spans="2:22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/>
      <c r="T184" s="60"/>
      <c r="V184" s="15"/>
    </row>
    <row r="185" spans="2:22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/>
      <c r="T185" s="60"/>
      <c r="V185" s="15"/>
    </row>
    <row r="186" spans="2:22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/>
      <c r="T186" s="60"/>
      <c r="V186" s="15"/>
    </row>
    <row r="187" spans="2:22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/>
      <c r="T187" s="60"/>
      <c r="V187" s="15"/>
    </row>
    <row r="188" spans="2:22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/>
      <c r="T188" s="60"/>
      <c r="V188" s="15"/>
    </row>
    <row r="189" spans="2:22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/>
      <c r="T189" s="60"/>
      <c r="V189" s="15"/>
    </row>
    <row r="190" spans="2:22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/>
      <c r="T190" s="60"/>
      <c r="V190" s="15"/>
    </row>
    <row r="191" spans="2:22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/>
      <c r="T191" s="60"/>
      <c r="V191" s="15"/>
    </row>
    <row r="192" spans="2:22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/>
      <c r="T192" s="60"/>
      <c r="V192" s="15"/>
    </row>
    <row r="193" spans="2:22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/>
      <c r="T193" s="60"/>
      <c r="V193" s="15"/>
    </row>
    <row r="194" spans="2:22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/>
      <c r="T194" s="60"/>
      <c r="V194" s="15"/>
    </row>
    <row r="195" spans="2:22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/>
      <c r="T195" s="60"/>
      <c r="V195" s="15"/>
    </row>
    <row r="196" spans="2:22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/>
      <c r="T196" s="60"/>
      <c r="V196" s="15"/>
    </row>
    <row r="197" spans="2:22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/>
      <c r="T197" s="60"/>
      <c r="V197" s="15"/>
    </row>
    <row r="198" spans="2:22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/>
      <c r="T198" s="60"/>
      <c r="V198" s="15"/>
    </row>
    <row r="199" spans="2:22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/>
      <c r="T199" s="60"/>
      <c r="V199" s="15"/>
    </row>
    <row r="200" spans="2:22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/>
      <c r="T200" s="60"/>
      <c r="V200" s="15"/>
    </row>
    <row r="201" spans="2:22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/>
      <c r="T201" s="60"/>
      <c r="V201" s="15"/>
    </row>
    <row r="202" spans="2:22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/>
      <c r="T202" s="60"/>
      <c r="V202" s="15"/>
    </row>
    <row r="203" spans="2:22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/>
      <c r="T203" s="60"/>
      <c r="V203" s="15"/>
    </row>
    <row r="204" spans="2:22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/>
      <c r="T204" s="60"/>
      <c r="V204" s="15"/>
    </row>
    <row r="205" spans="2:22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/>
      <c r="T205" s="60"/>
      <c r="V205" s="15"/>
    </row>
    <row r="206" spans="2:22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/>
      <c r="T206" s="60"/>
      <c r="V206" s="15"/>
    </row>
    <row r="207" spans="2:22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/>
      <c r="T207" s="60"/>
      <c r="V207" s="15"/>
    </row>
    <row r="208" spans="2:22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/>
      <c r="T208" s="60"/>
      <c r="V208" s="15"/>
    </row>
    <row r="209" spans="2:22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/>
      <c r="T209" s="60"/>
      <c r="V209" s="15"/>
    </row>
    <row r="210" spans="2:22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/>
      <c r="T210" s="60"/>
      <c r="V210" s="15"/>
    </row>
    <row r="211" spans="2:22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/>
      <c r="T211" s="60"/>
      <c r="V211" s="15"/>
    </row>
    <row r="212" spans="2:22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/>
      <c r="T212" s="60"/>
      <c r="V212" s="15"/>
    </row>
    <row r="213" spans="2:22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/>
      <c r="T213" s="60"/>
      <c r="V213" s="15"/>
    </row>
    <row r="214" spans="2:22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/>
      <c r="T214" s="60"/>
      <c r="V214" s="15"/>
    </row>
    <row r="215" spans="2:22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/>
      <c r="T215" s="60"/>
      <c r="V215" s="15"/>
    </row>
    <row r="216" spans="2:22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/>
      <c r="T216" s="60"/>
      <c r="V216" s="15"/>
    </row>
    <row r="217" spans="2:22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/>
      <c r="T217" s="60"/>
      <c r="V217" s="15"/>
    </row>
    <row r="218" spans="2:22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/>
      <c r="T218" s="60"/>
      <c r="V218" s="15"/>
    </row>
    <row r="219" spans="2:22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/>
      <c r="T219" s="60"/>
      <c r="V219" s="15"/>
    </row>
    <row r="220" spans="2:22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/>
      <c r="T220" s="60"/>
      <c r="V220" s="15"/>
    </row>
    <row r="221" spans="2:22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/>
      <c r="T221" s="60"/>
      <c r="V221" s="15"/>
    </row>
    <row r="222" spans="2:22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/>
      <c r="T222" s="60"/>
      <c r="V222" s="15"/>
    </row>
    <row r="223" spans="2:22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/>
      <c r="T223" s="60"/>
      <c r="V223" s="15"/>
    </row>
    <row r="224" spans="2:22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/>
      <c r="T224" s="60"/>
      <c r="V224" s="15"/>
    </row>
    <row r="225" spans="2:22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/>
      <c r="T225" s="60"/>
      <c r="V225" s="15"/>
    </row>
    <row r="226" spans="2:22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/>
      <c r="T226" s="60"/>
      <c r="V226" s="15"/>
    </row>
    <row r="227" spans="2:22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/>
      <c r="T227" s="60"/>
      <c r="V227" s="15"/>
    </row>
    <row r="228" spans="2:22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/>
      <c r="T228" s="60"/>
      <c r="V228" s="15"/>
    </row>
    <row r="229" spans="2:22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/>
      <c r="T229" s="60"/>
      <c r="V229" s="15"/>
    </row>
    <row r="230" spans="2:22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/>
      <c r="T230" s="60"/>
      <c r="V230" s="15"/>
    </row>
    <row r="231" spans="2:22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/>
      <c r="T231" s="60"/>
      <c r="V231" s="15"/>
    </row>
    <row r="232" spans="2:22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/>
      <c r="T232" s="60"/>
      <c r="V232" s="15"/>
    </row>
    <row r="233" spans="2:22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/>
      <c r="T233" s="60"/>
      <c r="V233" s="15"/>
    </row>
    <row r="234" spans="2:22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/>
      <c r="T234" s="60"/>
      <c r="V234" s="15"/>
    </row>
    <row r="235" spans="2:22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/>
      <c r="T235" s="60"/>
      <c r="V235" s="15"/>
    </row>
    <row r="236" spans="2:22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/>
      <c r="T236" s="60"/>
      <c r="V236" s="15"/>
    </row>
    <row r="237" spans="2:22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/>
      <c r="T237" s="60"/>
      <c r="V237" s="15"/>
    </row>
    <row r="238" spans="2:22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/>
      <c r="T238" s="60"/>
      <c r="V238" s="15"/>
    </row>
    <row r="239" spans="2:22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/>
      <c r="T239" s="60"/>
      <c r="V239" s="15"/>
    </row>
    <row r="240" spans="2:22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/>
      <c r="T240" s="60"/>
      <c r="V240" s="15"/>
    </row>
    <row r="241" spans="2:22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/>
      <c r="T241" s="60"/>
      <c r="V241" s="15"/>
    </row>
    <row r="242" spans="2:22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/>
      <c r="T242" s="60"/>
      <c r="V242" s="15"/>
    </row>
    <row r="243" spans="2:22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/>
      <c r="T243" s="60"/>
      <c r="V243" s="15"/>
    </row>
    <row r="244" spans="2:22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/>
      <c r="T244" s="60"/>
      <c r="V244" s="15"/>
    </row>
    <row r="245" spans="2:22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/>
      <c r="T245" s="60"/>
      <c r="V245" s="15"/>
    </row>
    <row r="246" spans="2:22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/>
      <c r="T246" s="60"/>
      <c r="V246" s="15"/>
    </row>
    <row r="247" spans="2:22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/>
      <c r="T247" s="60"/>
      <c r="V247" s="15"/>
    </row>
    <row r="248" spans="2:22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/>
      <c r="T248" s="60"/>
      <c r="V248" s="15"/>
    </row>
    <row r="249" spans="2:22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/>
      <c r="T249" s="60"/>
      <c r="V249" s="15"/>
    </row>
    <row r="250" spans="2:22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/>
      <c r="T250" s="60"/>
      <c r="V250" s="15"/>
    </row>
    <row r="251" spans="2:22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/>
      <c r="T251" s="60"/>
      <c r="V251" s="15"/>
    </row>
    <row r="252" spans="2:22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/>
      <c r="T252" s="60"/>
      <c r="V252" s="15"/>
    </row>
    <row r="253" spans="2:22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/>
      <c r="T253" s="60"/>
      <c r="V253" s="15"/>
    </row>
    <row r="254" spans="2:22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/>
      <c r="T254" s="60"/>
      <c r="V254" s="15"/>
    </row>
    <row r="255" spans="2:22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/>
      <c r="T255" s="60"/>
      <c r="V255" s="15"/>
    </row>
    <row r="256" spans="2:22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/>
      <c r="T256" s="60"/>
      <c r="V256" s="15"/>
    </row>
    <row r="257" spans="2:22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/>
      <c r="T257" s="60"/>
      <c r="V257" s="15"/>
    </row>
    <row r="258" spans="2:22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/>
      <c r="T258" s="60"/>
      <c r="V258" s="15"/>
    </row>
    <row r="259" spans="2:22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/>
      <c r="T259" s="60"/>
      <c r="V259" s="15"/>
    </row>
    <row r="260" spans="2:22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/>
      <c r="T260" s="60"/>
      <c r="V260" s="15"/>
    </row>
    <row r="261" spans="2:22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/>
      <c r="T261" s="60"/>
      <c r="V261" s="15"/>
    </row>
    <row r="262" spans="2:22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/>
      <c r="T262" s="60"/>
      <c r="V262" s="15"/>
    </row>
    <row r="263" spans="2:22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/>
      <c r="T263" s="60"/>
      <c r="V263" s="15"/>
    </row>
    <row r="264" spans="2:22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/>
      <c r="T264" s="60"/>
      <c r="V264" s="15"/>
    </row>
    <row r="265" spans="2:22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/>
      <c r="T265" s="60"/>
      <c r="V265" s="15"/>
    </row>
    <row r="266" spans="2:22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/>
      <c r="T266" s="60"/>
      <c r="V266" s="15"/>
    </row>
    <row r="267" spans="2:22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/>
      <c r="T267" s="60"/>
      <c r="V267" s="15"/>
    </row>
    <row r="268" spans="2:22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/>
      <c r="T268" s="60"/>
      <c r="V268" s="15"/>
    </row>
    <row r="269" spans="2:22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/>
      <c r="T269" s="60"/>
      <c r="V269" s="15"/>
    </row>
    <row r="270" spans="2:22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/>
      <c r="T270" s="60"/>
      <c r="V270" s="15"/>
    </row>
    <row r="271" spans="2:22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/>
      <c r="T271" s="60"/>
      <c r="V271" s="15"/>
    </row>
    <row r="272" spans="2:22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/>
      <c r="T272" s="60"/>
      <c r="V272" s="15"/>
    </row>
    <row r="273" spans="2:22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/>
      <c r="T273" s="60"/>
      <c r="V273" s="15"/>
    </row>
    <row r="274" spans="2:22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/>
      <c r="T274" s="60"/>
      <c r="V274" s="15"/>
    </row>
    <row r="275" spans="2:22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/>
      <c r="T275" s="60"/>
      <c r="V275" s="15"/>
    </row>
    <row r="276" spans="2:22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/>
      <c r="T276" s="60"/>
      <c r="V276" s="15"/>
    </row>
    <row r="277" spans="2:22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/>
      <c r="T277" s="60"/>
      <c r="V277" s="15"/>
    </row>
    <row r="278" spans="2:22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/>
      <c r="T278" s="60"/>
      <c r="V278" s="15"/>
    </row>
    <row r="279" spans="2:22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/>
      <c r="T279" s="60"/>
      <c r="V279" s="15"/>
    </row>
    <row r="280" spans="2:22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/>
      <c r="T280" s="60"/>
      <c r="V280" s="15"/>
    </row>
    <row r="281" spans="2:22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/>
      <c r="T281" s="60"/>
      <c r="V281" s="15"/>
    </row>
    <row r="282" spans="2:22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/>
      <c r="T282" s="60"/>
      <c r="V282" s="15"/>
    </row>
    <row r="283" spans="2:22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/>
      <c r="T283" s="60"/>
      <c r="V283" s="15"/>
    </row>
    <row r="284" spans="2:22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/>
      <c r="T284" s="60"/>
      <c r="V284" s="15"/>
    </row>
    <row r="285" spans="2:22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/>
      <c r="T285" s="60"/>
      <c r="V285" s="15"/>
    </row>
    <row r="286" spans="2:22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/>
      <c r="T286" s="60"/>
      <c r="V286" s="15"/>
    </row>
    <row r="287" spans="2:22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/>
      <c r="T287" s="60"/>
      <c r="V287" s="15"/>
    </row>
    <row r="288" spans="2:22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/>
      <c r="T288" s="60"/>
      <c r="V288" s="15"/>
    </row>
    <row r="289" spans="2:22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/>
      <c r="T289" s="60"/>
      <c r="V289" s="15"/>
    </row>
    <row r="290" spans="2:22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/>
      <c r="T290" s="60"/>
      <c r="V290" s="15"/>
    </row>
    <row r="291" spans="2:22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/>
      <c r="T291" s="60"/>
      <c r="V291" s="15"/>
    </row>
    <row r="292" spans="2:22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/>
      <c r="T292" s="60"/>
      <c r="V292" s="15"/>
    </row>
    <row r="293" spans="2:22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/>
      <c r="T293" s="60"/>
      <c r="V293" s="15"/>
    </row>
    <row r="294" spans="2:22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/>
      <c r="T294" s="60"/>
      <c r="V294" s="15"/>
    </row>
    <row r="295" spans="2:22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/>
      <c r="T295" s="60"/>
      <c r="V295" s="15"/>
    </row>
    <row r="296" spans="2:22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/>
      <c r="T296" s="60"/>
      <c r="V296" s="15"/>
    </row>
    <row r="297" spans="2:22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/>
      <c r="T297" s="60"/>
      <c r="V297" s="15"/>
    </row>
    <row r="298" spans="2:22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/>
      <c r="T298" s="60"/>
      <c r="V298" s="15"/>
    </row>
    <row r="299" spans="2:22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/>
      <c r="T299" s="60"/>
      <c r="V299" s="15"/>
    </row>
    <row r="300" spans="2:22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/>
      <c r="T300" s="60"/>
      <c r="V300" s="15"/>
    </row>
    <row r="301" spans="2:22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/>
      <c r="T301" s="60"/>
      <c r="V301" s="15"/>
    </row>
    <row r="302" spans="2:22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/>
      <c r="T302" s="60"/>
      <c r="V302" s="15"/>
    </row>
    <row r="303" spans="2:22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/>
      <c r="T303" s="60"/>
      <c r="V303" s="15"/>
    </row>
    <row r="304" spans="2:22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/>
      <c r="T304" s="60"/>
      <c r="V304" s="15"/>
    </row>
    <row r="305" spans="2:22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/>
      <c r="T305" s="60"/>
      <c r="V305" s="15"/>
    </row>
    <row r="306" spans="2:22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/>
      <c r="T306" s="60"/>
      <c r="V306" s="15"/>
    </row>
    <row r="307" spans="2:22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/>
      <c r="T307" s="60"/>
      <c r="V307" s="15"/>
    </row>
    <row r="308" spans="2:22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/>
      <c r="T308" s="60"/>
      <c r="V308" s="15"/>
    </row>
    <row r="309" spans="2:22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/>
      <c r="T309" s="60"/>
      <c r="V309" s="15"/>
    </row>
    <row r="310" spans="2:22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/>
      <c r="T310" s="60"/>
      <c r="V310" s="15"/>
    </row>
    <row r="311" spans="2:22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/>
      <c r="T311" s="60"/>
      <c r="V311" s="15"/>
    </row>
    <row r="312" spans="2:22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/>
      <c r="T312" s="60"/>
      <c r="V312" s="15"/>
    </row>
    <row r="313" spans="2:22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/>
      <c r="T313" s="60"/>
      <c r="V313" s="15"/>
    </row>
    <row r="314" spans="2:22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/>
      <c r="T314" s="60"/>
      <c r="V314" s="15"/>
    </row>
    <row r="315" spans="2:22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/>
      <c r="T315" s="60"/>
      <c r="V315" s="15"/>
    </row>
    <row r="316" spans="2:22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/>
      <c r="T316" s="60"/>
      <c r="V316" s="15"/>
    </row>
    <row r="317" spans="2:22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/>
      <c r="T317" s="60"/>
      <c r="V317" s="15"/>
    </row>
    <row r="318" spans="2:22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/>
      <c r="T318" s="60"/>
      <c r="V318" s="15"/>
    </row>
    <row r="319" spans="2:22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/>
      <c r="T319" s="60"/>
      <c r="V319" s="15"/>
    </row>
    <row r="320" spans="2:22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/>
      <c r="T320" s="60"/>
      <c r="V320" s="15"/>
    </row>
    <row r="321" spans="2:22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/>
      <c r="T321" s="60"/>
      <c r="V321" s="15"/>
    </row>
    <row r="322" spans="2:22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/>
      <c r="T322" s="60"/>
      <c r="V322" s="15"/>
    </row>
    <row r="323" spans="2:22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/>
      <c r="T323" s="60"/>
      <c r="V323" s="15"/>
    </row>
    <row r="324" spans="2:22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/>
      <c r="T324" s="60"/>
      <c r="V324" s="15"/>
    </row>
    <row r="325" spans="2:22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/>
      <c r="T325" s="60"/>
      <c r="V325" s="15"/>
    </row>
    <row r="326" spans="2:22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/>
      <c r="T326" s="60"/>
      <c r="V326" s="15"/>
    </row>
    <row r="327" spans="2:22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/>
      <c r="T327" s="60"/>
      <c r="V327" s="15"/>
    </row>
    <row r="328" spans="2:22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/>
      <c r="T328" s="60"/>
      <c r="V328" s="15"/>
    </row>
    <row r="329" spans="2:22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/>
      <c r="T329" s="60"/>
      <c r="V329" s="15"/>
    </row>
    <row r="330" spans="2:22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/>
      <c r="T330" s="60"/>
      <c r="V330" s="15"/>
    </row>
    <row r="331" spans="2:22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/>
      <c r="T331" s="60"/>
      <c r="V331" s="15"/>
    </row>
    <row r="332" spans="2:22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/>
      <c r="T332" s="60"/>
      <c r="V332" s="15"/>
    </row>
    <row r="333" spans="2:22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/>
      <c r="T333" s="60"/>
      <c r="V333" s="15"/>
    </row>
    <row r="334" spans="2:22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/>
      <c r="T334" s="60"/>
      <c r="V334" s="15"/>
    </row>
    <row r="335" spans="2:22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/>
      <c r="T335" s="60"/>
      <c r="V335" s="15"/>
    </row>
    <row r="336" spans="2:22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/>
      <c r="T336" s="60"/>
      <c r="V336" s="15"/>
    </row>
    <row r="337" spans="2:22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/>
      <c r="T337" s="60"/>
      <c r="V337" s="15"/>
    </row>
    <row r="338" spans="2:22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/>
      <c r="T338" s="60"/>
      <c r="V338" s="15"/>
    </row>
    <row r="339" spans="2:22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/>
      <c r="T339" s="60"/>
      <c r="V339" s="15"/>
    </row>
    <row r="340" spans="2:22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/>
      <c r="T340" s="60"/>
      <c r="V340" s="15"/>
    </row>
    <row r="341" spans="2:22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/>
      <c r="T341" s="60"/>
      <c r="V341" s="15"/>
    </row>
    <row r="342" spans="2:22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/>
      <c r="T342" s="60"/>
      <c r="V342" s="15"/>
    </row>
    <row r="343" spans="2:22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/>
      <c r="T343" s="60"/>
      <c r="V343" s="15"/>
    </row>
    <row r="344" spans="2:22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/>
      <c r="T344" s="60"/>
      <c r="V344" s="15"/>
    </row>
    <row r="345" spans="2:22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/>
      <c r="T345" s="60"/>
      <c r="V345" s="15"/>
    </row>
    <row r="346" spans="2:22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/>
      <c r="T346" s="60"/>
      <c r="V346" s="15"/>
    </row>
    <row r="347" spans="2:22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/>
      <c r="T347" s="60"/>
      <c r="V347" s="15"/>
    </row>
    <row r="348" spans="2:22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/>
      <c r="T348" s="60"/>
      <c r="V348" s="15"/>
    </row>
    <row r="349" spans="2:22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/>
      <c r="T349" s="60"/>
      <c r="V349" s="15"/>
    </row>
    <row r="350" spans="2:22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/>
      <c r="T350" s="60"/>
      <c r="V350" s="15"/>
    </row>
    <row r="351" spans="2:22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/>
      <c r="T351" s="60"/>
      <c r="V351" s="15"/>
    </row>
    <row r="352" spans="2:22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/>
      <c r="T352" s="60"/>
      <c r="V352" s="15"/>
    </row>
    <row r="353" spans="2:22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/>
      <c r="T353" s="60"/>
      <c r="V353" s="15"/>
    </row>
    <row r="354" spans="2:22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/>
      <c r="T354" s="60"/>
      <c r="V354" s="15"/>
    </row>
    <row r="355" spans="2:22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/>
      <c r="T355" s="60"/>
      <c r="V355" s="15"/>
    </row>
    <row r="356" spans="2:22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/>
      <c r="T356" s="60"/>
      <c r="V356" s="15"/>
    </row>
    <row r="357" spans="2:22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/>
      <c r="T357" s="60"/>
      <c r="V357" s="15"/>
    </row>
    <row r="358" spans="2:22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/>
      <c r="T358" s="60"/>
      <c r="V358" s="15"/>
    </row>
    <row r="359" spans="2:22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/>
      <c r="T359" s="60"/>
      <c r="V359" s="15"/>
    </row>
    <row r="360" spans="2:22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/>
      <c r="T360" s="60"/>
      <c r="V360" s="15"/>
    </row>
    <row r="361" spans="2:22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/>
      <c r="T361" s="60"/>
      <c r="V361" s="15"/>
    </row>
    <row r="362" spans="2:22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/>
      <c r="T362" s="60"/>
      <c r="V362" s="15"/>
    </row>
    <row r="363" spans="2:22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/>
      <c r="T363" s="60"/>
      <c r="V363" s="15"/>
    </row>
    <row r="364" spans="2:22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/>
      <c r="T364" s="60"/>
      <c r="V364" s="15"/>
    </row>
    <row r="365" spans="2:22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/>
      <c r="T365" s="60"/>
      <c r="V365" s="15"/>
    </row>
    <row r="366" spans="2:22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/>
      <c r="T366" s="60"/>
      <c r="V366" s="15"/>
    </row>
    <row r="367" spans="2:22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/>
      <c r="T367" s="60"/>
      <c r="V367" s="15"/>
    </row>
    <row r="368" spans="2:22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/>
      <c r="T368" s="60"/>
      <c r="V368" s="15"/>
    </row>
    <row r="369" spans="2:22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/>
      <c r="T369" s="60"/>
      <c r="V369" s="15"/>
    </row>
    <row r="370" spans="2:22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/>
      <c r="T370" s="60"/>
      <c r="V370" s="15"/>
    </row>
    <row r="371" spans="2:22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/>
      <c r="T371" s="60"/>
      <c r="V371" s="15"/>
    </row>
    <row r="372" spans="2:22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/>
      <c r="T372" s="60"/>
      <c r="V372" s="15"/>
    </row>
    <row r="373" spans="2:22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/>
      <c r="T373" s="60"/>
      <c r="V373" s="15"/>
    </row>
    <row r="374" spans="2:22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/>
      <c r="T374" s="60"/>
      <c r="V374" s="15"/>
    </row>
    <row r="375" spans="2:22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/>
      <c r="T375" s="60"/>
      <c r="V375" s="15"/>
    </row>
    <row r="376" spans="2:22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/>
      <c r="T376" s="60"/>
      <c r="V376" s="15"/>
    </row>
    <row r="377" spans="2:22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/>
      <c r="T377" s="60"/>
      <c r="V377" s="15"/>
    </row>
    <row r="378" spans="2:22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/>
      <c r="T378" s="60"/>
      <c r="V378" s="15"/>
    </row>
    <row r="379" spans="2:22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/>
      <c r="T379" s="60"/>
      <c r="V379" s="15"/>
    </row>
    <row r="380" spans="2:22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/>
      <c r="T380" s="60"/>
      <c r="V380" s="15"/>
    </row>
    <row r="381" spans="2:22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/>
      <c r="T381" s="60"/>
      <c r="V381" s="15"/>
    </row>
    <row r="382" spans="2:22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/>
      <c r="T382" s="60"/>
      <c r="V382" s="15"/>
    </row>
    <row r="383" spans="2:22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/>
      <c r="T383" s="60"/>
      <c r="V383" s="15"/>
    </row>
    <row r="384" spans="2:22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/>
      <c r="T384" s="60"/>
      <c r="V384" s="15"/>
    </row>
    <row r="385" spans="2:22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/>
      <c r="T385" s="60"/>
      <c r="V385" s="15"/>
    </row>
    <row r="386" spans="2:22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/>
      <c r="T386" s="60"/>
      <c r="V386" s="15"/>
    </row>
    <row r="387" spans="2:22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/>
      <c r="T387" s="60"/>
      <c r="V387" s="15"/>
    </row>
    <row r="388" spans="2:22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/>
      <c r="T388" s="60"/>
      <c r="V388" s="15"/>
    </row>
    <row r="389" spans="2:22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/>
      <c r="T389" s="60"/>
      <c r="V389" s="15"/>
    </row>
    <row r="390" spans="2:22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/>
      <c r="T390" s="60"/>
      <c r="V390" s="15"/>
    </row>
    <row r="391" spans="2:22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/>
      <c r="T391" s="60"/>
      <c r="V391" s="15"/>
    </row>
    <row r="392" spans="2:22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/>
      <c r="T392" s="60"/>
      <c r="V392" s="15"/>
    </row>
    <row r="393" spans="2:22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/>
      <c r="T393" s="60"/>
      <c r="V393" s="15"/>
    </row>
    <row r="394" spans="2:22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/>
      <c r="T394" s="60"/>
      <c r="V394" s="15"/>
    </row>
    <row r="395" spans="2:22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/>
      <c r="T395" s="60"/>
      <c r="V395" s="15"/>
    </row>
    <row r="396" spans="2:22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/>
      <c r="T396" s="60"/>
      <c r="V396" s="15"/>
    </row>
    <row r="397" spans="2:22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/>
      <c r="T397" s="60"/>
      <c r="V397" s="15"/>
    </row>
    <row r="398" spans="2:22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/>
      <c r="T398" s="60"/>
      <c r="V398" s="15"/>
    </row>
    <row r="399" spans="2:22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/>
      <c r="T399" s="60"/>
      <c r="V399" s="15"/>
    </row>
    <row r="400" spans="2:22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/>
      <c r="T400" s="60"/>
      <c r="V400" s="15"/>
    </row>
    <row r="401" spans="2:22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/>
      <c r="T401" s="60"/>
      <c r="V401" s="15"/>
    </row>
    <row r="402" spans="2:22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/>
      <c r="T402" s="60"/>
      <c r="V402" s="15"/>
    </row>
    <row r="403" spans="2:22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/>
      <c r="T403" s="60"/>
      <c r="V403" s="15"/>
    </row>
    <row r="404" spans="2:22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/>
      <c r="T404" s="60"/>
      <c r="V404" s="15"/>
    </row>
    <row r="405" spans="2:22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/>
      <c r="T405" s="60"/>
      <c r="V405" s="15"/>
    </row>
    <row r="406" spans="2:22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/>
      <c r="T406" s="60"/>
      <c r="V406" s="15"/>
    </row>
    <row r="407" spans="2:22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/>
      <c r="T407" s="60"/>
      <c r="V407" s="15"/>
    </row>
    <row r="408" spans="2:22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/>
      <c r="T408" s="60"/>
      <c r="V408" s="15"/>
    </row>
    <row r="409" spans="2:22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/>
      <c r="T409" s="60"/>
      <c r="V409" s="15"/>
    </row>
    <row r="410" spans="2:22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/>
      <c r="T410" s="60"/>
      <c r="V410" s="15"/>
    </row>
    <row r="411" spans="2:22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/>
      <c r="T411" s="60"/>
      <c r="V411" s="15"/>
    </row>
    <row r="412" spans="2:22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/>
      <c r="T412" s="60"/>
      <c r="V412" s="15"/>
    </row>
    <row r="413" spans="2:22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/>
      <c r="T413" s="60"/>
      <c r="V413" s="15"/>
    </row>
    <row r="414" spans="2:22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/>
      <c r="T414" s="60"/>
      <c r="V414" s="15"/>
    </row>
    <row r="415" spans="2:22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/>
      <c r="T415" s="60"/>
      <c r="V415" s="15"/>
    </row>
    <row r="416" spans="2:22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/>
      <c r="T416" s="60"/>
      <c r="V416" s="15"/>
    </row>
    <row r="417" spans="2:22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/>
      <c r="T417" s="60"/>
      <c r="V417" s="15"/>
    </row>
    <row r="418" spans="2:22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/>
      <c r="T418" s="60"/>
      <c r="V418" s="15"/>
    </row>
    <row r="419" spans="2:22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/>
      <c r="T419" s="60"/>
      <c r="V419" s="15"/>
    </row>
    <row r="420" spans="2:22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/>
      <c r="T420" s="60"/>
      <c r="V420" s="15"/>
    </row>
    <row r="421" spans="2:22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/>
      <c r="T421" s="60"/>
      <c r="V421" s="15"/>
    </row>
    <row r="422" spans="2:22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/>
      <c r="T422" s="60"/>
      <c r="V422" s="15"/>
    </row>
    <row r="423" spans="2:22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/>
      <c r="T423" s="60"/>
      <c r="V423" s="15"/>
    </row>
    <row r="424" spans="2:22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/>
      <c r="T424" s="60"/>
      <c r="V424" s="15"/>
    </row>
    <row r="425" spans="2:22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/>
      <c r="T425" s="60"/>
      <c r="V425" s="15"/>
    </row>
    <row r="426" spans="2:22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/>
      <c r="T426" s="60"/>
      <c r="V426" s="15"/>
    </row>
    <row r="427" spans="2:22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/>
      <c r="T427" s="60"/>
      <c r="V427" s="15"/>
    </row>
    <row r="428" spans="2:22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/>
      <c r="T428" s="60"/>
      <c r="V428" s="15"/>
    </row>
    <row r="429" spans="2:22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/>
      <c r="T429" s="60"/>
      <c r="V429" s="15"/>
    </row>
    <row r="430" spans="2:22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/>
      <c r="T430" s="60"/>
      <c r="V430" s="15"/>
    </row>
    <row r="431" spans="2:22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/>
      <c r="T431" s="60"/>
      <c r="V431" s="15"/>
    </row>
    <row r="432" spans="2:22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/>
      <c r="T432" s="60"/>
      <c r="V432" s="15"/>
    </row>
    <row r="433" spans="2:22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/>
      <c r="T433" s="60"/>
      <c r="V433" s="15"/>
    </row>
    <row r="434" spans="2:22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/>
      <c r="T434" s="60"/>
      <c r="V434" s="15"/>
    </row>
    <row r="435" spans="2:22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/>
      <c r="T435" s="60"/>
      <c r="V435" s="15"/>
    </row>
    <row r="436" spans="2:22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/>
      <c r="T436" s="60"/>
      <c r="V436" s="15"/>
    </row>
    <row r="437" spans="2:22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/>
      <c r="T437" s="60"/>
      <c r="V437" s="15"/>
    </row>
    <row r="438" spans="2:22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/>
      <c r="T438" s="60"/>
      <c r="V438" s="15"/>
    </row>
    <row r="439" spans="2:22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/>
      <c r="T439" s="60"/>
      <c r="V439" s="15"/>
    </row>
    <row r="440" spans="2:22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/>
      <c r="T440" s="60"/>
      <c r="V440" s="15"/>
    </row>
    <row r="441" spans="2:22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/>
      <c r="T441" s="60"/>
      <c r="V441" s="15"/>
    </row>
    <row r="442" spans="2:22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/>
      <c r="T442" s="60"/>
      <c r="V442" s="15"/>
    </row>
    <row r="443" spans="2:22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/>
      <c r="T443" s="60"/>
      <c r="V443" s="15"/>
    </row>
    <row r="444" spans="2:22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/>
      <c r="T444" s="60"/>
      <c r="V444" s="15"/>
    </row>
    <row r="445" spans="2:22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/>
      <c r="T445" s="60"/>
      <c r="V445" s="15"/>
    </row>
    <row r="446" spans="2:22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/>
      <c r="T446" s="60"/>
      <c r="V446" s="15"/>
    </row>
    <row r="447" spans="2:22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/>
      <c r="T447" s="60"/>
      <c r="V447" s="15"/>
    </row>
    <row r="448" spans="2:22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/>
      <c r="T448" s="60"/>
      <c r="V448" s="15"/>
    </row>
    <row r="449" spans="2:22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/>
      <c r="T449" s="60"/>
      <c r="V449" s="15"/>
    </row>
    <row r="450" spans="2:22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/>
      <c r="T450" s="60"/>
      <c r="V450" s="15"/>
    </row>
    <row r="451" spans="2:22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/>
      <c r="T451" s="60"/>
      <c r="V451" s="15"/>
    </row>
    <row r="452" spans="2:22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/>
      <c r="T452" s="60"/>
      <c r="V452" s="15"/>
    </row>
    <row r="453" spans="2:22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/>
      <c r="T453" s="60"/>
      <c r="V453" s="15"/>
    </row>
    <row r="454" spans="2:22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/>
      <c r="T454" s="60"/>
      <c r="V454" s="15"/>
    </row>
    <row r="455" spans="2:22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/>
      <c r="T455" s="60"/>
      <c r="V455" s="15"/>
    </row>
    <row r="456" spans="2:22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/>
      <c r="T456" s="60"/>
      <c r="V456" s="15"/>
    </row>
    <row r="457" spans="2:22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/>
      <c r="T457" s="60"/>
      <c r="V457" s="15"/>
    </row>
    <row r="458" spans="2:22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/>
      <c r="T458" s="60"/>
      <c r="V458" s="15"/>
    </row>
    <row r="459" spans="2:22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/>
      <c r="T459" s="60"/>
      <c r="V459" s="15"/>
    </row>
    <row r="460" spans="2:22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/>
      <c r="T460" s="60"/>
      <c r="V460" s="15"/>
    </row>
    <row r="461" spans="2:22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/>
      <c r="T461" s="60"/>
      <c r="V461" s="15"/>
    </row>
    <row r="462" spans="2:22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/>
      <c r="T462" s="60"/>
      <c r="V462" s="15"/>
    </row>
    <row r="463" spans="2:22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/>
      <c r="T463" s="60"/>
      <c r="V463" s="15"/>
    </row>
    <row r="464" spans="2:22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/>
      <c r="T464" s="60"/>
      <c r="V464" s="15"/>
    </row>
    <row r="465" spans="2:22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/>
      <c r="T465" s="60"/>
      <c r="V465" s="15"/>
    </row>
    <row r="466" spans="2:22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/>
      <c r="T466" s="60"/>
      <c r="V466" s="15"/>
    </row>
    <row r="467" spans="2:22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/>
      <c r="T467" s="60"/>
      <c r="V467" s="15"/>
    </row>
    <row r="468" spans="2:22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/>
      <c r="T468" s="60"/>
      <c r="V468" s="15"/>
    </row>
    <row r="469" spans="2:22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/>
      <c r="T469" s="60"/>
      <c r="V469" s="15"/>
    </row>
    <row r="470" spans="2:22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/>
      <c r="T470" s="60"/>
      <c r="V470" s="15"/>
    </row>
    <row r="471" spans="2:22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/>
      <c r="T471" s="60"/>
      <c r="V471" s="15"/>
    </row>
    <row r="472" spans="2:22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/>
      <c r="T472" s="60"/>
      <c r="V472" s="15"/>
    </row>
    <row r="473" spans="2:22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/>
      <c r="T473" s="60"/>
      <c r="V473" s="15"/>
    </row>
    <row r="474" spans="2:22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/>
      <c r="T474" s="60"/>
      <c r="V474" s="15"/>
    </row>
    <row r="475" spans="2:22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/>
      <c r="T475" s="60"/>
      <c r="V475" s="15"/>
    </row>
    <row r="476" spans="2:22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/>
      <c r="T476" s="60"/>
      <c r="V476" s="15"/>
    </row>
    <row r="477" spans="2:22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/>
      <c r="T477" s="60"/>
      <c r="V477" s="15"/>
    </row>
    <row r="478" spans="2:22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/>
      <c r="T478" s="60"/>
      <c r="V478" s="15"/>
    </row>
    <row r="479" spans="2:22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/>
      <c r="T479" s="60"/>
      <c r="V479" s="15"/>
    </row>
    <row r="480" spans="2:22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/>
      <c r="T480" s="60"/>
      <c r="V480" s="15"/>
    </row>
    <row r="481" spans="2:22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/>
      <c r="T481" s="60"/>
      <c r="V481" s="15"/>
    </row>
    <row r="482" spans="2:22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/>
      <c r="T482" s="60"/>
      <c r="V482" s="15"/>
    </row>
    <row r="483" spans="2:22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/>
      <c r="T483" s="60"/>
      <c r="V483" s="15"/>
    </row>
    <row r="484" spans="2:22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/>
      <c r="T484" s="60"/>
      <c r="V484" s="15"/>
    </row>
    <row r="485" spans="2:22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/>
      <c r="T485" s="60"/>
      <c r="V485" s="15"/>
    </row>
    <row r="486" spans="2:22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/>
      <c r="T486" s="60"/>
      <c r="V486" s="15"/>
    </row>
    <row r="487" spans="2:22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/>
      <c r="T487" s="60"/>
      <c r="V487" s="15"/>
    </row>
    <row r="488" spans="2:22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/>
      <c r="T488" s="60"/>
      <c r="V488" s="15"/>
    </row>
    <row r="489" spans="2:22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/>
      <c r="T489" s="60"/>
      <c r="V489" s="15"/>
    </row>
    <row r="490" spans="2:22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/>
      <c r="T490" s="60"/>
      <c r="V490" s="15"/>
    </row>
    <row r="491" spans="2:22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/>
      <c r="T491" s="60"/>
      <c r="V491" s="15"/>
    </row>
    <row r="492" spans="2:22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/>
      <c r="T492" s="60"/>
      <c r="V492" s="15"/>
    </row>
    <row r="493" spans="2:22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/>
      <c r="T493" s="60"/>
      <c r="V493" s="15"/>
    </row>
    <row r="494" spans="2:22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/>
      <c r="T494" s="60"/>
      <c r="V494" s="15"/>
    </row>
    <row r="495" spans="2:22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/>
      <c r="T495" s="60"/>
      <c r="V495" s="15"/>
    </row>
    <row r="496" spans="2:22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/>
      <c r="T496" s="60"/>
      <c r="V496" s="15"/>
    </row>
    <row r="497" spans="2:22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/>
      <c r="T497" s="60"/>
      <c r="V497" s="15"/>
    </row>
    <row r="498" spans="2:22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/>
      <c r="T498" s="60"/>
      <c r="V498" s="15"/>
    </row>
    <row r="499" spans="2:22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/>
      <c r="T499" s="60"/>
      <c r="V499" s="15"/>
    </row>
    <row r="500" spans="2:22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/>
      <c r="T500" s="60"/>
      <c r="V500" s="15"/>
    </row>
    <row r="501" spans="2:22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/>
      <c r="T501" s="60"/>
      <c r="V501" s="15"/>
    </row>
    <row r="502" spans="2:22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/>
      <c r="T502" s="60"/>
      <c r="V502" s="15"/>
    </row>
    <row r="503" spans="2:22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/>
      <c r="T503" s="60"/>
      <c r="V503" s="15"/>
    </row>
    <row r="504" spans="2:22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/>
      <c r="T504" s="60"/>
      <c r="V504" s="15"/>
    </row>
    <row r="505" spans="2:22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/>
      <c r="T505" s="60"/>
      <c r="V505" s="15"/>
    </row>
    <row r="506" spans="2:22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/>
      <c r="T506" s="60"/>
      <c r="V506" s="15"/>
    </row>
    <row r="507" spans="2:22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/>
      <c r="T507" s="60"/>
      <c r="V507" s="15"/>
    </row>
    <row r="508" spans="2:22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/>
      <c r="T508" s="60"/>
      <c r="V508" s="15"/>
    </row>
    <row r="509" spans="2:22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/>
      <c r="T509" s="60"/>
      <c r="V509" s="15"/>
    </row>
    <row r="510" spans="2:22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/>
      <c r="T510" s="60"/>
      <c r="V510" s="15"/>
    </row>
    <row r="511" spans="2:22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/>
      <c r="T511" s="60"/>
      <c r="V511" s="15"/>
    </row>
    <row r="512" spans="2:22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/>
      <c r="T512" s="60"/>
      <c r="V512" s="15"/>
    </row>
    <row r="513" spans="2:22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/>
      <c r="T513" s="60"/>
      <c r="V513" s="15"/>
    </row>
    <row r="514" spans="2:22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/>
      <c r="T514" s="60"/>
      <c r="V514" s="15"/>
    </row>
    <row r="515" spans="2:22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/>
      <c r="T515" s="60"/>
      <c r="V515" s="15"/>
    </row>
    <row r="516" spans="2:22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/>
      <c r="T516" s="60"/>
      <c r="V516" s="15"/>
    </row>
    <row r="517" spans="2:22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/>
      <c r="T517" s="60"/>
      <c r="V517" s="15"/>
    </row>
    <row r="518" spans="2:22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/>
      <c r="T518" s="60"/>
      <c r="V518" s="15"/>
    </row>
    <row r="519" spans="2:22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/>
      <c r="T519" s="60"/>
      <c r="V519" s="15"/>
    </row>
    <row r="520" spans="2:22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/>
      <c r="T520" s="60"/>
      <c r="V520" s="15"/>
    </row>
    <row r="521" spans="2:22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/>
      <c r="T521" s="60"/>
      <c r="V521" s="15"/>
    </row>
    <row r="522" spans="2:22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/>
      <c r="T522" s="60"/>
      <c r="V522" s="15"/>
    </row>
    <row r="523" spans="2:22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/>
      <c r="T523" s="60"/>
      <c r="V523" s="15"/>
    </row>
    <row r="524" spans="2:22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/>
      <c r="T524" s="60"/>
      <c r="V524" s="15"/>
    </row>
    <row r="525" spans="2:22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/>
      <c r="T525" s="60"/>
      <c r="V525" s="15"/>
    </row>
    <row r="526" spans="2:22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/>
      <c r="T526" s="60"/>
      <c r="V526" s="15"/>
    </row>
    <row r="527" spans="2:22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/>
      <c r="T527" s="60"/>
      <c r="V527" s="15"/>
    </row>
    <row r="528" spans="2:22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/>
      <c r="T528" s="60"/>
      <c r="V528" s="15"/>
    </row>
    <row r="529" spans="2:22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/>
      <c r="T529" s="60"/>
      <c r="V529" s="15"/>
    </row>
    <row r="530" spans="2:22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/>
      <c r="T530" s="60"/>
      <c r="V530" s="15"/>
    </row>
    <row r="531" spans="2:22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/>
      <c r="T531" s="60"/>
      <c r="V531" s="15"/>
    </row>
    <row r="532" spans="2:22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/>
      <c r="T532" s="60"/>
      <c r="V532" s="15"/>
    </row>
    <row r="533" spans="2:22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/>
      <c r="T533" s="60"/>
      <c r="V533" s="15"/>
    </row>
    <row r="534" spans="2:22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/>
      <c r="T534" s="60"/>
      <c r="V534" s="15"/>
    </row>
    <row r="535" spans="2:22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/>
      <c r="T535" s="60"/>
      <c r="V535" s="15"/>
    </row>
    <row r="536" spans="2:22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/>
      <c r="T536" s="60"/>
      <c r="V536" s="15"/>
    </row>
    <row r="537" spans="2:22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/>
      <c r="T537" s="60"/>
      <c r="V537" s="15"/>
    </row>
    <row r="538" spans="2:22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/>
      <c r="T538" s="60"/>
      <c r="V538" s="15"/>
    </row>
    <row r="539" spans="2:22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/>
      <c r="T539" s="60"/>
      <c r="V539" s="15"/>
    </row>
    <row r="540" spans="2:22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/>
      <c r="T540" s="60"/>
      <c r="V540" s="15"/>
    </row>
    <row r="541" spans="2:22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/>
      <c r="T541" s="60"/>
      <c r="V541" s="15"/>
    </row>
    <row r="542" spans="2:22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/>
      <c r="T542" s="60"/>
      <c r="V542" s="15"/>
    </row>
    <row r="543" spans="2:22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/>
      <c r="T543" s="60"/>
      <c r="V543" s="15"/>
    </row>
    <row r="544" spans="2:22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/>
      <c r="T544" s="60"/>
      <c r="V544" s="15"/>
    </row>
    <row r="545" spans="2:22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/>
      <c r="T545" s="60"/>
      <c r="V545" s="15"/>
    </row>
    <row r="546" spans="2:22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/>
      <c r="T546" s="60"/>
      <c r="V546" s="15"/>
    </row>
    <row r="547" spans="2:22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/>
      <c r="T547" s="60"/>
      <c r="V547" s="15"/>
    </row>
    <row r="548" spans="2:22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/>
      <c r="T548" s="60"/>
      <c r="V548" s="15"/>
    </row>
    <row r="549" spans="2:22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/>
      <c r="T549" s="60"/>
      <c r="V549" s="15"/>
    </row>
    <row r="550" spans="2:22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/>
      <c r="T550" s="60"/>
      <c r="V550" s="15"/>
    </row>
    <row r="551" spans="2:22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/>
      <c r="T551" s="60"/>
      <c r="V551" s="15"/>
    </row>
    <row r="552" spans="2:22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/>
      <c r="T552" s="60"/>
      <c r="V552" s="15"/>
    </row>
    <row r="553" spans="2:22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/>
      <c r="T553" s="60"/>
      <c r="V553" s="15"/>
    </row>
    <row r="554" spans="2:22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/>
      <c r="T554" s="60"/>
      <c r="V554" s="15"/>
    </row>
    <row r="555" spans="2:22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/>
      <c r="T555" s="60"/>
      <c r="V555" s="15"/>
    </row>
    <row r="556" spans="2:22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/>
      <c r="T556" s="60"/>
      <c r="V556" s="15"/>
    </row>
    <row r="557" spans="2:22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/>
      <c r="T557" s="60"/>
      <c r="V557" s="15"/>
    </row>
    <row r="558" spans="2:22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/>
      <c r="T558" s="60"/>
      <c r="V558" s="15"/>
    </row>
    <row r="559" spans="2:22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/>
      <c r="T559" s="60"/>
      <c r="V559" s="15"/>
    </row>
    <row r="560" spans="2:22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/>
      <c r="T560" s="60"/>
      <c r="V560" s="15"/>
    </row>
    <row r="561" spans="2:22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/>
      <c r="T561" s="60"/>
      <c r="V561" s="15"/>
    </row>
    <row r="562" spans="2:22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/>
      <c r="T562" s="60"/>
      <c r="V562" s="15"/>
    </row>
    <row r="563" spans="2:22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/>
      <c r="T563" s="60"/>
      <c r="V563" s="15"/>
    </row>
    <row r="564" spans="2:22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/>
      <c r="T564" s="60"/>
      <c r="V564" s="15"/>
    </row>
    <row r="565" spans="2:22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/>
      <c r="T565" s="60"/>
      <c r="V565" s="15"/>
    </row>
    <row r="566" spans="2:22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/>
      <c r="T566" s="60"/>
      <c r="V566" s="15"/>
    </row>
    <row r="567" spans="2:22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/>
      <c r="T567" s="60"/>
      <c r="V567" s="15"/>
    </row>
    <row r="568" spans="2:22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/>
      <c r="T568" s="60"/>
      <c r="V568" s="15"/>
    </row>
    <row r="569" spans="2:22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/>
      <c r="T569" s="60"/>
      <c r="V569" s="15"/>
    </row>
    <row r="570" spans="2:22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/>
      <c r="T570" s="60"/>
      <c r="V570" s="15"/>
    </row>
    <row r="571" spans="2:22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/>
      <c r="T571" s="60"/>
      <c r="V571" s="15"/>
    </row>
    <row r="572" spans="2:22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/>
      <c r="T572" s="60"/>
      <c r="V572" s="15"/>
    </row>
    <row r="573" spans="2:22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/>
      <c r="T573" s="60"/>
      <c r="V573" s="15"/>
    </row>
    <row r="574" spans="2:22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/>
      <c r="T574" s="60"/>
      <c r="V574" s="15"/>
    </row>
    <row r="575" spans="2:22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/>
      <c r="T575" s="60"/>
      <c r="V575" s="15"/>
    </row>
    <row r="576" spans="2:22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/>
      <c r="T576" s="60"/>
      <c r="V576" s="15"/>
    </row>
    <row r="577" spans="2:22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/>
      <c r="T577" s="60"/>
      <c r="V577" s="15"/>
    </row>
    <row r="578" spans="2:22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/>
      <c r="T578" s="60"/>
      <c r="V578" s="15"/>
    </row>
    <row r="579" spans="2:22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/>
      <c r="T579" s="60"/>
      <c r="V579" s="15"/>
    </row>
    <row r="580" spans="2:22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/>
      <c r="T580" s="60"/>
      <c r="V580" s="15"/>
    </row>
    <row r="581" spans="2:22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/>
      <c r="T581" s="60"/>
      <c r="V581" s="15"/>
    </row>
    <row r="582" spans="2:22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/>
      <c r="T582" s="60"/>
      <c r="V582" s="15"/>
    </row>
    <row r="583" spans="2:22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/>
      <c r="T583" s="60"/>
      <c r="V583" s="15"/>
    </row>
    <row r="584" spans="2:22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/>
      <c r="T584" s="60"/>
      <c r="V584" s="15"/>
    </row>
    <row r="585" spans="2:22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/>
      <c r="T585" s="60"/>
      <c r="V585" s="15"/>
    </row>
    <row r="586" spans="2:22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/>
      <c r="T586" s="60"/>
      <c r="V586" s="15"/>
    </row>
    <row r="587" spans="2:22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/>
      <c r="T587" s="60"/>
      <c r="V587" s="15"/>
    </row>
    <row r="588" spans="2:22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/>
      <c r="T588" s="60"/>
      <c r="V588" s="15"/>
    </row>
    <row r="589" spans="2:22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/>
      <c r="T589" s="60"/>
      <c r="V589" s="15"/>
    </row>
    <row r="590" spans="2:22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/>
      <c r="T590" s="60"/>
      <c r="V590" s="15"/>
    </row>
    <row r="591" spans="2:22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/>
      <c r="T591" s="60"/>
      <c r="V591" s="15"/>
    </row>
    <row r="592" spans="2:22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/>
      <c r="T592" s="60"/>
      <c r="V592" s="15"/>
    </row>
    <row r="593" spans="2:22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/>
      <c r="T593" s="60"/>
      <c r="V593" s="15"/>
    </row>
    <row r="594" spans="2:22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/>
      <c r="T594" s="60"/>
      <c r="V594" s="15"/>
    </row>
    <row r="595" spans="2:22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/>
      <c r="T595" s="60"/>
      <c r="V595" s="15"/>
    </row>
    <row r="596" spans="2:22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/>
      <c r="T596" s="60"/>
      <c r="V596" s="15"/>
    </row>
    <row r="597" spans="2:22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/>
      <c r="T597" s="60"/>
      <c r="V597" s="15"/>
    </row>
    <row r="598" spans="2:22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/>
      <c r="T598" s="60"/>
      <c r="V598" s="15"/>
    </row>
    <row r="599" spans="2:22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/>
      <c r="T599" s="60"/>
      <c r="V599" s="15"/>
    </row>
    <row r="600" spans="2:22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/>
      <c r="T600" s="60"/>
      <c r="V600" s="15"/>
    </row>
    <row r="601" spans="2:22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/>
      <c r="T601" s="60"/>
      <c r="V601" s="15"/>
    </row>
    <row r="602" spans="2:22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/>
      <c r="T602" s="60"/>
      <c r="V602" s="15"/>
    </row>
    <row r="603" spans="2:22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/>
      <c r="T603" s="60"/>
      <c r="V603" s="15"/>
    </row>
    <row r="604" spans="2:22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/>
      <c r="T604" s="60"/>
      <c r="V604" s="15"/>
    </row>
    <row r="605" spans="2:22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/>
      <c r="T605" s="60"/>
      <c r="V605" s="15"/>
    </row>
    <row r="606" spans="2:22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/>
      <c r="T606" s="60"/>
      <c r="V606" s="15"/>
    </row>
    <row r="607" spans="2:22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/>
      <c r="T607" s="60"/>
      <c r="V607" s="15"/>
    </row>
    <row r="608" spans="2:22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/>
      <c r="T608" s="60"/>
      <c r="V608" s="15"/>
    </row>
    <row r="609" spans="2:22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/>
      <c r="T609" s="60"/>
      <c r="V609" s="15"/>
    </row>
    <row r="610" spans="2:22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/>
      <c r="T610" s="60"/>
      <c r="V610" s="15"/>
    </row>
    <row r="611" spans="2:22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/>
      <c r="T611" s="60"/>
      <c r="V611" s="15"/>
    </row>
    <row r="612" spans="2:22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/>
      <c r="T612" s="60"/>
      <c r="V612" s="15"/>
    </row>
    <row r="613" spans="2:22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/>
      <c r="T613" s="60"/>
      <c r="V613" s="15"/>
    </row>
    <row r="614" spans="2:22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/>
      <c r="T614" s="60"/>
      <c r="V614" s="15"/>
    </row>
    <row r="615" spans="2:22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/>
      <c r="T615" s="60"/>
      <c r="V615" s="15"/>
    </row>
    <row r="616" spans="2:22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/>
      <c r="T616" s="60"/>
      <c r="V616" s="15"/>
    </row>
    <row r="617" spans="2:22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/>
      <c r="T617" s="60"/>
      <c r="V617" s="15"/>
    </row>
    <row r="618" spans="2:22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/>
      <c r="T618" s="60"/>
      <c r="V618" s="15"/>
    </row>
    <row r="619" spans="2:22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/>
      <c r="T619" s="60"/>
      <c r="V619" s="15"/>
    </row>
    <row r="620" spans="2:22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/>
      <c r="T620" s="60"/>
      <c r="V620" s="15"/>
    </row>
    <row r="621" spans="2:22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/>
      <c r="T621" s="60"/>
      <c r="V621" s="15"/>
    </row>
    <row r="622" spans="2:22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/>
      <c r="T622" s="60"/>
      <c r="V622" s="15"/>
    </row>
    <row r="623" spans="2:22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/>
      <c r="T623" s="60"/>
      <c r="V623" s="15"/>
    </row>
    <row r="624" spans="2:22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/>
      <c r="T624" s="60"/>
      <c r="V624" s="15"/>
    </row>
    <row r="625" spans="2:22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/>
      <c r="T625" s="60"/>
      <c r="V625" s="15"/>
    </row>
    <row r="626" spans="2:22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/>
      <c r="T626" s="60"/>
      <c r="V626" s="15"/>
    </row>
    <row r="627" spans="2:22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/>
      <c r="T627" s="60"/>
      <c r="V627" s="15"/>
    </row>
    <row r="628" spans="2:22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/>
      <c r="T628" s="60"/>
      <c r="V628" s="15"/>
    </row>
    <row r="629" spans="2:22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/>
      <c r="T629" s="60"/>
      <c r="V629" s="15"/>
    </row>
    <row r="630" spans="2:22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/>
      <c r="T630" s="60"/>
      <c r="V630" s="15"/>
    </row>
    <row r="631" spans="2:22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/>
      <c r="T631" s="60"/>
      <c r="V631" s="15"/>
    </row>
    <row r="632" spans="2:22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/>
      <c r="T632" s="60"/>
      <c r="V632" s="15"/>
    </row>
    <row r="633" spans="2:22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/>
      <c r="T633" s="60"/>
      <c r="V633" s="15"/>
    </row>
    <row r="634" spans="2:22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/>
      <c r="T634" s="60"/>
      <c r="V634" s="15"/>
    </row>
    <row r="635" spans="2:22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/>
      <c r="T635" s="60"/>
      <c r="V635" s="15"/>
    </row>
    <row r="636" spans="2:22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/>
      <c r="T636" s="60"/>
      <c r="V636" s="15"/>
    </row>
    <row r="637" spans="2:22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/>
      <c r="T637" s="60"/>
      <c r="V637" s="15"/>
    </row>
    <row r="638" spans="2:22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/>
      <c r="T638" s="60"/>
      <c r="V638" s="15"/>
    </row>
    <row r="639" spans="2:22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/>
      <c r="T639" s="60"/>
      <c r="V639" s="15"/>
    </row>
    <row r="640" spans="2:22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/>
      <c r="T640" s="60"/>
      <c r="V640" s="15"/>
    </row>
    <row r="641" spans="2:22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/>
      <c r="T641" s="60"/>
      <c r="V641" s="15"/>
    </row>
    <row r="642" spans="2:22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/>
      <c r="T642" s="60"/>
      <c r="V642" s="15"/>
    </row>
    <row r="643" spans="2:22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/>
      <c r="T643" s="60"/>
      <c r="V643" s="15"/>
    </row>
    <row r="644" spans="2:22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/>
      <c r="T644" s="60"/>
      <c r="V644" s="15"/>
    </row>
    <row r="645" spans="2:22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/>
      <c r="T645" s="60"/>
      <c r="V645" s="15"/>
    </row>
    <row r="646" spans="2:22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/>
      <c r="T646" s="60"/>
      <c r="V646" s="15"/>
    </row>
    <row r="647" spans="2:22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/>
      <c r="T647" s="60"/>
      <c r="V647" s="15"/>
    </row>
    <row r="648" spans="2:22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/>
      <c r="T648" s="60"/>
      <c r="V648" s="15"/>
    </row>
    <row r="649" spans="2:22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/>
      <c r="T649" s="60"/>
      <c r="V649" s="15"/>
    </row>
    <row r="650" spans="2:22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/>
      <c r="T650" s="60"/>
      <c r="V650" s="15"/>
    </row>
    <row r="651" spans="2:22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/>
      <c r="T651" s="60"/>
      <c r="V651" s="15"/>
    </row>
    <row r="652" spans="2:22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/>
      <c r="T652" s="60"/>
      <c r="V652" s="15"/>
    </row>
    <row r="653" spans="2:22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/>
      <c r="T653" s="60"/>
      <c r="V653" s="15"/>
    </row>
    <row r="654" spans="2:22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/>
      <c r="T654" s="60"/>
      <c r="V654" s="15"/>
    </row>
    <row r="655" spans="2:22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/>
      <c r="T655" s="60"/>
      <c r="V655" s="15"/>
    </row>
    <row r="656" spans="2:22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/>
      <c r="T656" s="60"/>
      <c r="V656" s="15"/>
    </row>
    <row r="657" spans="2:22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/>
      <c r="T657" s="60"/>
      <c r="V657" s="15"/>
    </row>
    <row r="658" spans="2:22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/>
      <c r="T658" s="60"/>
      <c r="V658" s="15"/>
    </row>
    <row r="659" spans="2:22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/>
      <c r="T659" s="60"/>
      <c r="V659" s="15"/>
    </row>
    <row r="660" spans="2:22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/>
      <c r="T660" s="60"/>
      <c r="V660" s="15"/>
    </row>
    <row r="661" spans="2:22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/>
      <c r="T661" s="60"/>
      <c r="V661" s="15"/>
    </row>
    <row r="662" spans="2:22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/>
      <c r="T662" s="60"/>
      <c r="V662" s="15"/>
    </row>
    <row r="663" spans="2:22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/>
      <c r="T663" s="60"/>
      <c r="V663" s="15"/>
    </row>
    <row r="664" spans="2:22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/>
      <c r="T664" s="60"/>
      <c r="V664" s="15"/>
    </row>
    <row r="665" spans="2:22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/>
      <c r="T665" s="60"/>
      <c r="V665" s="15"/>
    </row>
    <row r="666" spans="2:22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/>
      <c r="T666" s="60"/>
      <c r="V666" s="15"/>
    </row>
    <row r="667" spans="2:22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/>
      <c r="T667" s="60"/>
      <c r="V667" s="15"/>
    </row>
    <row r="668" spans="2:22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/>
      <c r="T668" s="60"/>
      <c r="V668" s="15"/>
    </row>
    <row r="669" spans="2:22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/>
      <c r="T669" s="60"/>
      <c r="V669" s="15"/>
    </row>
    <row r="670" spans="2:22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/>
      <c r="T670" s="60"/>
      <c r="V670" s="15"/>
    </row>
    <row r="671" spans="2:22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/>
      <c r="T671" s="60"/>
      <c r="V671" s="15"/>
    </row>
    <row r="672" spans="2:22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/>
      <c r="T672" s="60"/>
      <c r="V672" s="15"/>
    </row>
    <row r="673" spans="2:22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/>
      <c r="T673" s="60"/>
      <c r="V673" s="15"/>
    </row>
    <row r="674" spans="2:22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/>
      <c r="T674" s="60"/>
      <c r="V674" s="15"/>
    </row>
    <row r="675" spans="2:22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/>
      <c r="T675" s="60"/>
      <c r="V675" s="15"/>
    </row>
    <row r="676" spans="2:22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/>
      <c r="T676" s="60"/>
      <c r="V676" s="15"/>
    </row>
    <row r="677" spans="2:22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/>
      <c r="T677" s="60"/>
      <c r="V677" s="15"/>
    </row>
    <row r="678" spans="2:22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/>
      <c r="T678" s="60"/>
      <c r="V678" s="15"/>
    </row>
    <row r="679" spans="2:22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/>
      <c r="T679" s="60"/>
      <c r="V679" s="15"/>
    </row>
    <row r="680" spans="2:22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/>
      <c r="T680" s="60"/>
      <c r="V680" s="15"/>
    </row>
    <row r="681" spans="2:22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/>
      <c r="T681" s="60"/>
      <c r="V681" s="15"/>
    </row>
    <row r="682" spans="2:22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/>
      <c r="T682" s="60"/>
      <c r="V682" s="15"/>
    </row>
    <row r="683" spans="2:22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/>
      <c r="T683" s="60"/>
      <c r="V683" s="15"/>
    </row>
    <row r="684" spans="2:22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/>
      <c r="T684" s="60"/>
      <c r="V684" s="15"/>
    </row>
    <row r="685" spans="2:22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/>
      <c r="T685" s="60"/>
      <c r="V685" s="15"/>
    </row>
    <row r="686" spans="2:22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/>
      <c r="T686" s="60"/>
      <c r="V686" s="15"/>
    </row>
    <row r="687" spans="2:22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/>
      <c r="T687" s="60"/>
      <c r="V687" s="15"/>
    </row>
    <row r="688" spans="2:22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/>
      <c r="T688" s="60"/>
      <c r="V688" s="15"/>
    </row>
    <row r="689" spans="2:22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/>
      <c r="T689" s="60"/>
      <c r="V689" s="15"/>
    </row>
    <row r="690" spans="2:22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/>
      <c r="T690" s="60"/>
      <c r="V690" s="15"/>
    </row>
    <row r="691" spans="2:22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/>
      <c r="T691" s="60"/>
      <c r="V691" s="15"/>
    </row>
    <row r="692" spans="2:22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/>
      <c r="T692" s="60"/>
      <c r="V692" s="15"/>
    </row>
    <row r="693" spans="2:22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/>
      <c r="T693" s="60"/>
      <c r="V693" s="15"/>
    </row>
    <row r="694" spans="2:22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/>
      <c r="T694" s="60"/>
      <c r="V694" s="15"/>
    </row>
    <row r="695" spans="2:22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/>
      <c r="T695" s="60"/>
      <c r="V695" s="15"/>
    </row>
    <row r="696" spans="2:22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/>
      <c r="T696" s="60"/>
      <c r="V696" s="15"/>
    </row>
    <row r="697" spans="2:22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/>
      <c r="T697" s="60"/>
      <c r="V697" s="15"/>
    </row>
    <row r="698" spans="2:22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/>
      <c r="T698" s="60"/>
      <c r="V698" s="15"/>
    </row>
    <row r="699" spans="2:22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/>
      <c r="T699" s="60"/>
      <c r="V699" s="15"/>
    </row>
    <row r="700" spans="2:22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/>
      <c r="T700" s="60"/>
      <c r="V700" s="15"/>
    </row>
    <row r="701" spans="2:22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/>
      <c r="T701" s="60"/>
      <c r="V701" s="15"/>
    </row>
    <row r="702" spans="2:22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/>
      <c r="T702" s="60"/>
      <c r="V702" s="15"/>
    </row>
    <row r="703" spans="2:22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/>
      <c r="T703" s="60"/>
      <c r="V703" s="15"/>
    </row>
    <row r="704" spans="2:22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/>
      <c r="T704" s="60"/>
      <c r="V704" s="15"/>
    </row>
    <row r="705" spans="2:22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/>
      <c r="T705" s="60"/>
      <c r="V705" s="15"/>
    </row>
    <row r="706" spans="2:22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/>
      <c r="T706" s="60"/>
      <c r="V706" s="15"/>
    </row>
    <row r="707" spans="2:22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/>
      <c r="T707" s="60"/>
      <c r="V707" s="15"/>
    </row>
    <row r="708" spans="2:22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/>
      <c r="T708" s="60"/>
      <c r="V708" s="15"/>
    </row>
    <row r="709" spans="2:22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/>
      <c r="T709" s="60"/>
      <c r="V709" s="15"/>
    </row>
    <row r="710" spans="2:22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/>
      <c r="T710" s="60"/>
      <c r="V710" s="15"/>
    </row>
    <row r="711" spans="2:22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/>
      <c r="T711" s="60"/>
      <c r="V711" s="15"/>
    </row>
    <row r="712" spans="2:22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/>
      <c r="T712" s="60"/>
      <c r="V712" s="15"/>
    </row>
    <row r="713" spans="2:22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/>
      <c r="T713" s="60"/>
      <c r="V713" s="15"/>
    </row>
    <row r="714" spans="2:22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/>
      <c r="T714" s="60"/>
      <c r="V714" s="15"/>
    </row>
    <row r="715" spans="2:22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/>
      <c r="T715" s="60"/>
      <c r="V715" s="15"/>
    </row>
    <row r="716" spans="2:22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/>
      <c r="T716" s="60"/>
      <c r="V716" s="15"/>
    </row>
    <row r="717" spans="2:22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/>
      <c r="T717" s="60"/>
      <c r="V717" s="15"/>
    </row>
    <row r="718" spans="2:22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/>
      <c r="T718" s="60"/>
      <c r="V718" s="15"/>
    </row>
    <row r="719" spans="2:22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/>
      <c r="T719" s="60"/>
      <c r="V719" s="15"/>
    </row>
    <row r="720" spans="2:22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/>
      <c r="T720" s="60"/>
      <c r="V720" s="15"/>
    </row>
    <row r="721" spans="2:22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/>
      <c r="T721" s="60"/>
      <c r="V721" s="15"/>
    </row>
    <row r="722" spans="2:22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/>
      <c r="T722" s="60"/>
      <c r="V722" s="15"/>
    </row>
    <row r="723" spans="2:22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/>
      <c r="T723" s="60"/>
      <c r="V723" s="15"/>
    </row>
    <row r="724" spans="2:22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/>
      <c r="T724" s="60"/>
      <c r="V724" s="15"/>
    </row>
    <row r="725" spans="2:22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/>
      <c r="T725" s="60"/>
      <c r="V725" s="15"/>
    </row>
    <row r="726" spans="2:22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/>
      <c r="T726" s="60"/>
      <c r="V726" s="15"/>
    </row>
    <row r="727" spans="2:22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/>
      <c r="T727" s="60"/>
      <c r="V727" s="15"/>
    </row>
    <row r="728" spans="2:22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/>
      <c r="T728" s="60"/>
      <c r="V728" s="15"/>
    </row>
    <row r="729" spans="2:22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/>
      <c r="T729" s="60"/>
      <c r="V729" s="15"/>
    </row>
    <row r="730" spans="2:22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/>
      <c r="T730" s="60"/>
      <c r="V730" s="15"/>
    </row>
    <row r="731" spans="2:22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/>
      <c r="T731" s="60"/>
      <c r="V731" s="15"/>
    </row>
    <row r="732" spans="2:22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/>
      <c r="T732" s="60"/>
      <c r="V732" s="15"/>
    </row>
    <row r="733" spans="2:22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/>
      <c r="T733" s="60"/>
      <c r="V733" s="15"/>
    </row>
    <row r="734" spans="2:22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/>
      <c r="T734" s="60"/>
      <c r="V734" s="15"/>
    </row>
    <row r="735" spans="2:22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/>
      <c r="T735" s="60"/>
      <c r="V735" s="15"/>
    </row>
    <row r="736" spans="2:22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/>
      <c r="T736" s="60"/>
      <c r="V736" s="15"/>
    </row>
    <row r="737" spans="2:22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/>
      <c r="T737" s="60"/>
      <c r="V737" s="15"/>
    </row>
    <row r="738" spans="2:22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/>
      <c r="T738" s="60"/>
      <c r="V738" s="15"/>
    </row>
    <row r="739" spans="2:22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/>
      <c r="T739" s="60"/>
      <c r="V739" s="15"/>
    </row>
    <row r="740" spans="2:22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/>
      <c r="T740" s="60"/>
      <c r="V740" s="15"/>
    </row>
    <row r="741" spans="2:22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/>
      <c r="T741" s="60"/>
      <c r="V741" s="15"/>
    </row>
    <row r="742" spans="2:22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/>
      <c r="T742" s="60"/>
      <c r="V742" s="15"/>
    </row>
    <row r="743" spans="2:22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/>
      <c r="T743" s="60"/>
      <c r="V743" s="15"/>
    </row>
    <row r="744" spans="2:22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/>
      <c r="T744" s="60"/>
      <c r="V744" s="15"/>
    </row>
    <row r="745" spans="2:22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/>
      <c r="T745" s="60"/>
      <c r="V745" s="15"/>
    </row>
    <row r="746" spans="2:22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/>
      <c r="T746" s="60"/>
      <c r="V746" s="15"/>
    </row>
    <row r="747" spans="2:22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/>
      <c r="T747" s="60"/>
      <c r="V747" s="15"/>
    </row>
    <row r="748" spans="2:22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/>
      <c r="T748" s="60"/>
      <c r="V748" s="15"/>
    </row>
    <row r="749" spans="2:22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/>
      <c r="T749" s="60"/>
      <c r="V749" s="15"/>
    </row>
    <row r="750" spans="2:22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/>
      <c r="T750" s="60"/>
      <c r="V750" s="15"/>
    </row>
    <row r="751" spans="2:22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/>
      <c r="T751" s="60"/>
      <c r="V751" s="15"/>
    </row>
    <row r="752" spans="2:22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/>
      <c r="T752" s="60"/>
      <c r="V752" s="15"/>
    </row>
    <row r="753" spans="2:22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/>
      <c r="T753" s="60"/>
      <c r="V753" s="15"/>
    </row>
    <row r="754" spans="2:22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/>
      <c r="T754" s="60"/>
      <c r="V754" s="15"/>
    </row>
    <row r="755" spans="2:22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/>
      <c r="T755" s="60"/>
      <c r="V755" s="15"/>
    </row>
    <row r="756" spans="2:22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/>
      <c r="T756" s="60"/>
      <c r="V756" s="15"/>
    </row>
    <row r="757" spans="2:22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/>
      <c r="T757" s="60"/>
      <c r="V757" s="15"/>
    </row>
    <row r="758" spans="2:22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/>
      <c r="T758" s="60"/>
      <c r="V758" s="15"/>
    </row>
    <row r="759" spans="2:22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/>
      <c r="T759" s="60"/>
      <c r="V759" s="15"/>
    </row>
    <row r="760" spans="2:22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/>
      <c r="T760" s="60"/>
      <c r="V760" s="15"/>
    </row>
    <row r="761" spans="2:22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/>
      <c r="T761" s="60"/>
      <c r="V761" s="15"/>
    </row>
    <row r="762" spans="2:22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/>
      <c r="T762" s="60"/>
      <c r="V762" s="15"/>
    </row>
    <row r="763" spans="2:22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/>
      <c r="T763" s="60"/>
      <c r="V763" s="15"/>
    </row>
    <row r="764" spans="2:22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/>
      <c r="T764" s="60"/>
      <c r="V764" s="15"/>
    </row>
    <row r="765" spans="2:22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/>
      <c r="T765" s="60"/>
      <c r="V765" s="15"/>
    </row>
    <row r="766" spans="2:22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/>
      <c r="T766" s="60"/>
      <c r="V766" s="15"/>
    </row>
    <row r="767" spans="2:22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/>
      <c r="T767" s="60"/>
      <c r="V767" s="15"/>
    </row>
    <row r="768" spans="2:22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/>
      <c r="T768" s="60"/>
      <c r="V768" s="15"/>
    </row>
    <row r="769" spans="2:22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/>
      <c r="T769" s="60"/>
      <c r="V769" s="15"/>
    </row>
    <row r="770" spans="2:22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/>
      <c r="T770" s="60"/>
      <c r="V770" s="15"/>
    </row>
    <row r="771" spans="2:22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/>
      <c r="T771" s="60"/>
      <c r="V771" s="15"/>
    </row>
    <row r="772" spans="2:22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/>
      <c r="T772" s="60"/>
      <c r="V772" s="15"/>
    </row>
    <row r="773" spans="2:22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/>
      <c r="T773" s="60"/>
      <c r="V773" s="15"/>
    </row>
    <row r="774" spans="2:22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/>
      <c r="T774" s="60"/>
      <c r="V774" s="15"/>
    </row>
    <row r="775" spans="2:22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/>
      <c r="T775" s="60"/>
      <c r="V775" s="15"/>
    </row>
    <row r="776" spans="2:22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/>
      <c r="T776" s="60"/>
      <c r="V776" s="15"/>
    </row>
    <row r="777" spans="2:22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/>
      <c r="T777" s="60"/>
      <c r="V777" s="15"/>
    </row>
    <row r="778" spans="2:22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/>
      <c r="T778" s="60"/>
      <c r="V778" s="15"/>
    </row>
    <row r="779" spans="2:22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/>
      <c r="T779" s="60"/>
      <c r="V779" s="15"/>
    </row>
    <row r="780" spans="2:22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/>
      <c r="T780" s="60"/>
      <c r="V780" s="15"/>
    </row>
    <row r="781" spans="2:22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/>
      <c r="T781" s="60"/>
      <c r="V781" s="15"/>
    </row>
    <row r="782" spans="2:22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/>
      <c r="T782" s="60"/>
      <c r="V782" s="15"/>
    </row>
    <row r="783" spans="2:22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/>
      <c r="T783" s="60"/>
      <c r="V783" s="15"/>
    </row>
    <row r="784" spans="2:22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/>
      <c r="T784" s="60"/>
      <c r="V784" s="15"/>
    </row>
    <row r="785" spans="2:22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/>
      <c r="T785" s="60"/>
      <c r="V785" s="15"/>
    </row>
    <row r="786" spans="2:22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/>
      <c r="T786" s="60"/>
      <c r="V786" s="15"/>
    </row>
    <row r="787" spans="2:22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/>
      <c r="T787" s="60"/>
      <c r="V787" s="15"/>
    </row>
    <row r="788" spans="2:22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/>
      <c r="T788" s="60"/>
      <c r="V788" s="15"/>
    </row>
    <row r="789" spans="2:22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/>
      <c r="T789" s="60"/>
      <c r="V789" s="15"/>
    </row>
    <row r="790" spans="2:22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/>
      <c r="T790" s="60"/>
      <c r="V790" s="15"/>
    </row>
    <row r="791" spans="2:22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/>
      <c r="T791" s="60"/>
      <c r="V791" s="15"/>
    </row>
    <row r="792" spans="2:22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/>
      <c r="T792" s="60"/>
      <c r="V792" s="15"/>
    </row>
    <row r="793" spans="2:22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/>
      <c r="T793" s="60"/>
      <c r="V793" s="15"/>
    </row>
    <row r="794" spans="2:22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/>
      <c r="T794" s="60"/>
      <c r="V794" s="15"/>
    </row>
    <row r="795" spans="2:22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/>
      <c r="T795" s="60"/>
      <c r="V795" s="15"/>
    </row>
    <row r="796" spans="2:22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/>
      <c r="T796" s="60"/>
      <c r="V796" s="15"/>
    </row>
    <row r="797" spans="2:22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/>
      <c r="T797" s="60"/>
      <c r="V797" s="15"/>
    </row>
    <row r="798" spans="2:22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/>
      <c r="T798" s="60"/>
      <c r="V798" s="15"/>
    </row>
    <row r="799" spans="2:22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/>
      <c r="T799" s="60"/>
      <c r="V799" s="15"/>
    </row>
    <row r="800" spans="2:22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/>
      <c r="T800" s="60"/>
      <c r="V800" s="15"/>
    </row>
    <row r="801" spans="2:22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/>
      <c r="T801" s="60"/>
      <c r="V801" s="15"/>
    </row>
    <row r="802" spans="2:22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/>
      <c r="T802" s="60"/>
      <c r="V802" s="15"/>
    </row>
    <row r="803" spans="2:22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/>
      <c r="T803" s="60"/>
      <c r="V803" s="15"/>
    </row>
    <row r="804" spans="2:22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/>
      <c r="T804" s="60"/>
      <c r="V804" s="15"/>
    </row>
    <row r="805" spans="2:22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/>
      <c r="T805" s="60"/>
      <c r="V805" s="15"/>
    </row>
    <row r="806" spans="2:22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/>
      <c r="T806" s="60"/>
      <c r="V806" s="15"/>
    </row>
    <row r="807" spans="2:22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/>
      <c r="T807" s="60"/>
      <c r="V807" s="15"/>
    </row>
    <row r="808" spans="2:22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/>
      <c r="T808" s="60"/>
      <c r="V808" s="15"/>
    </row>
    <row r="809" spans="2:22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/>
      <c r="T809" s="60"/>
      <c r="V809" s="15"/>
    </row>
    <row r="810" spans="2:22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/>
      <c r="T810" s="60"/>
      <c r="V810" s="15"/>
    </row>
    <row r="811" spans="2:22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/>
      <c r="T811" s="60"/>
      <c r="V811" s="15"/>
    </row>
    <row r="812" spans="2:22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/>
      <c r="T812" s="60"/>
      <c r="V812" s="15"/>
    </row>
    <row r="813" spans="2:22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/>
      <c r="T813" s="60"/>
      <c r="V813" s="15"/>
    </row>
    <row r="814" spans="2:22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/>
      <c r="T814" s="60"/>
      <c r="V814" s="15"/>
    </row>
    <row r="815" spans="2:22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/>
      <c r="T815" s="60"/>
      <c r="V815" s="15"/>
    </row>
    <row r="816" spans="2:22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/>
      <c r="T816" s="60"/>
      <c r="V816" s="15"/>
    </row>
    <row r="817" spans="2:22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/>
      <c r="T817" s="60"/>
      <c r="V817" s="15"/>
    </row>
    <row r="818" spans="2:22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/>
      <c r="T818" s="60"/>
      <c r="V818" s="15"/>
    </row>
    <row r="819" spans="2:22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/>
      <c r="T819" s="60"/>
      <c r="V819" s="15"/>
    </row>
    <row r="820" spans="2:22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/>
      <c r="T820" s="60"/>
      <c r="V820" s="15"/>
    </row>
    <row r="821" spans="2:22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/>
      <c r="T821" s="60"/>
      <c r="V821" s="15"/>
    </row>
    <row r="822" spans="2:22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/>
      <c r="T822" s="60"/>
      <c r="V822" s="15"/>
    </row>
    <row r="823" spans="2:22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/>
      <c r="T823" s="60"/>
      <c r="V823" s="15"/>
    </row>
    <row r="824" spans="2:22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/>
      <c r="T824" s="60"/>
      <c r="V824" s="15"/>
    </row>
    <row r="825" spans="2:22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/>
      <c r="T825" s="60"/>
      <c r="V825" s="15"/>
    </row>
    <row r="826" spans="2:22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/>
      <c r="T826" s="60"/>
      <c r="V826" s="15"/>
    </row>
    <row r="827" spans="2:22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/>
      <c r="T827" s="60"/>
      <c r="V827" s="15"/>
    </row>
    <row r="828" spans="2:22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/>
      <c r="T828" s="60"/>
      <c r="V828" s="15"/>
    </row>
    <row r="829" spans="2:22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/>
      <c r="T829" s="60"/>
      <c r="V829" s="15"/>
    </row>
    <row r="830" spans="2:22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/>
      <c r="T830" s="60"/>
      <c r="V830" s="15"/>
    </row>
    <row r="831" spans="2:22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/>
      <c r="T831" s="60"/>
      <c r="V831" s="15"/>
    </row>
    <row r="832" spans="2:22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/>
      <c r="T832" s="60"/>
      <c r="V832" s="15"/>
    </row>
    <row r="833" spans="2:22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/>
      <c r="T833" s="60"/>
      <c r="V833" s="15"/>
    </row>
    <row r="834" spans="2:22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/>
      <c r="T834" s="60"/>
      <c r="V834" s="15"/>
    </row>
    <row r="835" spans="2:22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/>
      <c r="T835" s="60"/>
      <c r="V835" s="15"/>
    </row>
    <row r="836" spans="2:22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/>
      <c r="T836" s="60"/>
      <c r="V836" s="15"/>
    </row>
    <row r="837" spans="2:22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/>
      <c r="T837" s="60"/>
      <c r="V837" s="15"/>
    </row>
    <row r="838" spans="2:22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/>
      <c r="T838" s="60"/>
      <c r="V838" s="15"/>
    </row>
    <row r="839" spans="2:22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/>
      <c r="T839" s="60"/>
      <c r="V839" s="15"/>
    </row>
    <row r="840" spans="2:22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/>
      <c r="T840" s="60"/>
      <c r="V840" s="15"/>
    </row>
    <row r="841" spans="2:22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/>
      <c r="T841" s="60"/>
      <c r="V841" s="15"/>
    </row>
    <row r="842" spans="2:22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/>
      <c r="T842" s="60"/>
      <c r="V842" s="15"/>
    </row>
    <row r="843" spans="2:22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/>
      <c r="T843" s="60"/>
      <c r="V843" s="15"/>
    </row>
    <row r="844" spans="2:22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/>
      <c r="T844" s="60"/>
      <c r="V844" s="15"/>
    </row>
    <row r="845" spans="2:22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/>
      <c r="T845" s="60"/>
      <c r="V845" s="15"/>
    </row>
    <row r="846" spans="2:22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/>
      <c r="T846" s="60"/>
      <c r="V846" s="15"/>
    </row>
    <row r="847" spans="2:22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/>
      <c r="T847" s="60"/>
      <c r="V847" s="15"/>
    </row>
    <row r="848" spans="2:22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/>
      <c r="T848" s="60"/>
      <c r="V848" s="15"/>
    </row>
    <row r="849" spans="2:22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/>
      <c r="T849" s="60"/>
      <c r="V849" s="15"/>
    </row>
    <row r="850" spans="2:22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/>
      <c r="T850" s="60"/>
      <c r="V850" s="15"/>
    </row>
    <row r="851" spans="2:22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/>
      <c r="T851" s="60"/>
      <c r="V851" s="15"/>
    </row>
    <row r="852" spans="2:22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/>
      <c r="T852" s="60"/>
      <c r="V852" s="15"/>
    </row>
    <row r="853" spans="2:22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/>
      <c r="T853" s="60"/>
      <c r="V853" s="15"/>
    </row>
    <row r="854" spans="2:22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/>
      <c r="T854" s="60"/>
      <c r="V854" s="15"/>
    </row>
    <row r="855" spans="2:22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/>
      <c r="T855" s="60"/>
      <c r="V855" s="15"/>
    </row>
    <row r="856" spans="2:22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/>
      <c r="T856" s="60"/>
      <c r="V856" s="15"/>
    </row>
    <row r="857" spans="2:22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/>
      <c r="T857" s="60"/>
      <c r="V857" s="15"/>
    </row>
    <row r="858" spans="2:22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/>
      <c r="T858" s="60"/>
      <c r="V858" s="15"/>
    </row>
    <row r="859" spans="2:22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/>
      <c r="T859" s="60"/>
      <c r="V859" s="15"/>
    </row>
    <row r="860" spans="2:22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/>
      <c r="T860" s="60"/>
      <c r="V860" s="15"/>
    </row>
    <row r="861" spans="2:22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/>
      <c r="T861" s="60"/>
      <c r="V861" s="15"/>
    </row>
    <row r="862" spans="2:22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/>
      <c r="T862" s="60"/>
      <c r="V862" s="15"/>
    </row>
    <row r="863" spans="2:22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/>
      <c r="T863" s="60"/>
      <c r="V863" s="15"/>
    </row>
    <row r="864" spans="2:22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/>
      <c r="T864" s="60"/>
      <c r="V864" s="15"/>
    </row>
    <row r="865" spans="2:22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/>
      <c r="T865" s="60"/>
      <c r="V865" s="15"/>
    </row>
    <row r="866" spans="2:22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/>
      <c r="T866" s="60"/>
      <c r="V866" s="15"/>
    </row>
    <row r="867" spans="2:22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/>
      <c r="T867" s="60"/>
      <c r="V867" s="15"/>
    </row>
    <row r="868" spans="2:22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/>
      <c r="T868" s="60"/>
      <c r="V868" s="15"/>
    </row>
    <row r="869" spans="2:22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/>
      <c r="T869" s="60"/>
      <c r="V869" s="15"/>
    </row>
    <row r="870" spans="2:22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/>
      <c r="T870" s="60"/>
      <c r="V870" s="15"/>
    </row>
    <row r="871" spans="2:22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/>
      <c r="T871" s="60"/>
      <c r="V871" s="15"/>
    </row>
    <row r="872" spans="2:22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/>
      <c r="T872" s="60"/>
      <c r="V872" s="15"/>
    </row>
    <row r="873" spans="2:22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/>
      <c r="T873" s="60"/>
      <c r="V873" s="15"/>
    </row>
    <row r="874" spans="2:22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/>
      <c r="T874" s="60"/>
      <c r="V874" s="15"/>
    </row>
    <row r="875" spans="2:22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/>
      <c r="T875" s="60"/>
      <c r="V875" s="15"/>
    </row>
    <row r="876" spans="2:22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/>
      <c r="T876" s="60"/>
      <c r="V876" s="15"/>
    </row>
    <row r="877" spans="2:22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/>
      <c r="T877" s="60"/>
      <c r="V877" s="15"/>
    </row>
    <row r="878" spans="2:22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/>
      <c r="T878" s="60"/>
      <c r="V878" s="15"/>
    </row>
    <row r="879" spans="2:22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/>
      <c r="T879" s="60"/>
      <c r="V879" s="15"/>
    </row>
    <row r="880" spans="2:22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/>
      <c r="T880" s="60"/>
      <c r="V880" s="15"/>
    </row>
    <row r="881" spans="2:22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/>
      <c r="T881" s="60"/>
      <c r="V881" s="15"/>
    </row>
    <row r="882" spans="2:22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/>
      <c r="T882" s="60"/>
      <c r="V882" s="15"/>
    </row>
    <row r="883" spans="2:22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/>
      <c r="T883" s="60"/>
      <c r="V883" s="15"/>
    </row>
    <row r="884" spans="2:22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/>
      <c r="T884" s="60"/>
      <c r="V884" s="15"/>
    </row>
    <row r="885" spans="2:22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/>
      <c r="T885" s="60"/>
      <c r="V885" s="15"/>
    </row>
    <row r="886" spans="2:22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/>
      <c r="T886" s="60"/>
      <c r="V886" s="15"/>
    </row>
    <row r="887" spans="2:22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/>
      <c r="T887" s="60"/>
      <c r="V887" s="15"/>
    </row>
    <row r="888" spans="2:22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/>
      <c r="T888" s="60"/>
      <c r="V888" s="15"/>
    </row>
    <row r="889" spans="2:22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/>
      <c r="T889" s="60"/>
      <c r="V889" s="15"/>
    </row>
    <row r="890" spans="2:22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/>
      <c r="T890" s="60"/>
      <c r="V890" s="15"/>
    </row>
    <row r="891" spans="2:22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/>
      <c r="T891" s="60"/>
      <c r="V891" s="15"/>
    </row>
    <row r="892" spans="2:22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/>
      <c r="T892" s="60"/>
      <c r="V892" s="15"/>
    </row>
    <row r="893" spans="2:22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/>
      <c r="T893" s="60"/>
      <c r="V893" s="15"/>
    </row>
    <row r="894" spans="2:22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/>
      <c r="T894" s="60"/>
      <c r="V894" s="15"/>
    </row>
    <row r="895" spans="2:22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/>
      <c r="T895" s="60"/>
      <c r="V895" s="15"/>
    </row>
    <row r="896" spans="2:22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/>
      <c r="T896" s="60"/>
      <c r="V896" s="15"/>
    </row>
    <row r="897" spans="2:22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/>
      <c r="T897" s="60"/>
      <c r="V897" s="15"/>
    </row>
    <row r="898" spans="2:22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/>
      <c r="T898" s="60"/>
      <c r="V898" s="15"/>
    </row>
    <row r="899" spans="2:22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/>
      <c r="T899" s="60"/>
      <c r="V899" s="15"/>
    </row>
    <row r="900" spans="2:22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/>
      <c r="T900" s="60"/>
      <c r="V900" s="15"/>
    </row>
    <row r="901" spans="2:22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/>
      <c r="T901" s="60"/>
      <c r="V901" s="15"/>
    </row>
    <row r="902" spans="2:22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/>
      <c r="T902" s="60"/>
      <c r="V902" s="15"/>
    </row>
    <row r="903" spans="2:22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/>
      <c r="T903" s="60"/>
      <c r="V903" s="15"/>
    </row>
    <row r="904" spans="2:22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/>
      <c r="T904" s="60"/>
      <c r="V904" s="15"/>
    </row>
    <row r="905" spans="2:22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/>
      <c r="T905" s="60"/>
      <c r="V905" s="15"/>
    </row>
    <row r="906" spans="2:22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/>
      <c r="T906" s="60"/>
      <c r="V906" s="15"/>
    </row>
    <row r="907" spans="2:22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/>
      <c r="T907" s="60"/>
      <c r="V907" s="15"/>
    </row>
    <row r="908" spans="2:22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/>
      <c r="T908" s="60"/>
      <c r="V908" s="15"/>
    </row>
    <row r="909" spans="2:22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/>
      <c r="T909" s="60"/>
      <c r="V909" s="15"/>
    </row>
    <row r="910" spans="2:22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/>
      <c r="T910" s="60"/>
      <c r="V910" s="15"/>
    </row>
    <row r="911" spans="2:22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/>
      <c r="T911" s="60"/>
      <c r="V911" s="15"/>
    </row>
    <row r="912" spans="2:22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/>
      <c r="T912" s="60"/>
      <c r="V912" s="15"/>
    </row>
    <row r="913" spans="2:22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/>
      <c r="T913" s="60"/>
      <c r="V913" s="15"/>
    </row>
    <row r="914" spans="2:22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/>
      <c r="T914" s="60"/>
      <c r="V914" s="15"/>
    </row>
    <row r="915" spans="2:22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/>
      <c r="T915" s="60"/>
      <c r="V915" s="15"/>
    </row>
    <row r="916" spans="2:22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/>
      <c r="T916" s="60"/>
      <c r="V916" s="15"/>
    </row>
    <row r="917" spans="2:22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/>
      <c r="T917" s="60"/>
      <c r="V917" s="15"/>
    </row>
    <row r="918" spans="2:22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/>
      <c r="T918" s="60"/>
      <c r="V918" s="15"/>
    </row>
    <row r="919" spans="2:22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/>
      <c r="T919" s="60"/>
      <c r="V919" s="15"/>
    </row>
    <row r="920" spans="2:22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/>
      <c r="T920" s="60"/>
      <c r="V920" s="15"/>
    </row>
    <row r="921" spans="2:22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/>
      <c r="T921" s="60"/>
      <c r="V921" s="15"/>
    </row>
    <row r="922" spans="2:22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/>
      <c r="T922" s="60"/>
      <c r="V922" s="15"/>
    </row>
    <row r="923" spans="2:22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/>
      <c r="T923" s="60"/>
      <c r="V923" s="15"/>
    </row>
    <row r="924" spans="2:22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/>
      <c r="T924" s="60"/>
      <c r="V924" s="15"/>
    </row>
    <row r="925" spans="2:22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/>
      <c r="T925" s="60"/>
      <c r="V925" s="15"/>
    </row>
    <row r="926" spans="2:22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/>
      <c r="T926" s="60"/>
      <c r="V926" s="15"/>
    </row>
    <row r="927" spans="2:22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/>
      <c r="T927" s="60"/>
      <c r="V927" s="15"/>
    </row>
    <row r="928" spans="2:22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/>
      <c r="T928" s="60"/>
      <c r="V928" s="15"/>
    </row>
    <row r="929" spans="2:22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/>
      <c r="T929" s="60"/>
      <c r="V929" s="15"/>
    </row>
    <row r="930" spans="2:22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/>
      <c r="T930" s="60"/>
      <c r="V930" s="15"/>
    </row>
    <row r="931" spans="2:22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/>
      <c r="T931" s="60"/>
      <c r="V931" s="15"/>
    </row>
    <row r="932" spans="2:22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/>
      <c r="T932" s="60"/>
      <c r="V932" s="15"/>
    </row>
    <row r="933" spans="2:22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/>
      <c r="T933" s="60"/>
      <c r="V933" s="15"/>
    </row>
    <row r="934" spans="2:22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/>
      <c r="T934" s="60"/>
      <c r="V934" s="15"/>
    </row>
    <row r="935" spans="2:22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/>
      <c r="T935" s="60"/>
      <c r="V935" s="15"/>
    </row>
    <row r="936" spans="2:22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/>
      <c r="T936" s="60"/>
      <c r="V936" s="15"/>
    </row>
    <row r="937" spans="2:22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/>
      <c r="T937" s="60"/>
      <c r="V937" s="15"/>
    </row>
    <row r="938" spans="2:22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/>
      <c r="T938" s="60"/>
      <c r="V938" s="15"/>
    </row>
    <row r="939" spans="2:22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/>
      <c r="T939" s="60"/>
      <c r="V939" s="15"/>
    </row>
    <row r="940" spans="2:22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/>
      <c r="T940" s="60"/>
      <c r="V940" s="15"/>
    </row>
    <row r="941" spans="2:22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/>
      <c r="T941" s="60"/>
      <c r="V941" s="15"/>
    </row>
    <row r="942" spans="2:22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/>
      <c r="T942" s="60"/>
      <c r="V942" s="15"/>
    </row>
    <row r="943" spans="2:22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/>
      <c r="T943" s="60"/>
      <c r="V943" s="15"/>
    </row>
    <row r="944" spans="2:22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/>
      <c r="T944" s="60"/>
      <c r="V944" s="15"/>
    </row>
    <row r="945" spans="2:22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/>
      <c r="T945" s="60"/>
      <c r="V945" s="15"/>
    </row>
    <row r="946" spans="2:22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/>
      <c r="T946" s="60"/>
      <c r="V946" s="15"/>
    </row>
    <row r="947" spans="2:22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/>
      <c r="T947" s="60"/>
      <c r="V947" s="15"/>
    </row>
    <row r="948" spans="2:22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/>
      <c r="T948" s="60"/>
      <c r="V948" s="15"/>
    </row>
    <row r="949" spans="2:22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/>
      <c r="T949" s="60"/>
      <c r="V949" s="15"/>
    </row>
    <row r="950" spans="2:22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/>
      <c r="T950" s="60"/>
      <c r="V950" s="15"/>
    </row>
    <row r="951" spans="2:22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/>
      <c r="T951" s="60"/>
      <c r="V951" s="15"/>
    </row>
    <row r="952" spans="2:22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/>
      <c r="T952" s="60"/>
      <c r="V952" s="15"/>
    </row>
    <row r="953" spans="2:22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/>
      <c r="T953" s="60"/>
      <c r="V953" s="15"/>
    </row>
    <row r="954" spans="2:22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/>
      <c r="T954" s="60"/>
      <c r="V954" s="15"/>
    </row>
    <row r="955" spans="2:22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/>
      <c r="T955" s="60"/>
      <c r="V955" s="15"/>
    </row>
    <row r="956" spans="2:22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/>
      <c r="T956" s="60"/>
      <c r="V956" s="15"/>
    </row>
    <row r="957" spans="2:22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/>
      <c r="T957" s="60"/>
      <c r="V957" s="15"/>
    </row>
    <row r="958" spans="2:22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/>
      <c r="T958" s="60"/>
      <c r="V958" s="15"/>
    </row>
    <row r="959" spans="2:22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/>
      <c r="T959" s="60"/>
      <c r="V959" s="15"/>
    </row>
    <row r="960" spans="2:22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/>
      <c r="T960" s="60"/>
      <c r="V960" s="15"/>
    </row>
    <row r="961" spans="2:22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/>
      <c r="T961" s="60"/>
      <c r="V961" s="15"/>
    </row>
    <row r="962" spans="2:22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/>
      <c r="T962" s="60"/>
      <c r="V962" s="15"/>
    </row>
    <row r="963" spans="2:22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/>
      <c r="T963" s="60"/>
      <c r="V963" s="15"/>
    </row>
    <row r="964" spans="2:22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/>
      <c r="T964" s="60"/>
      <c r="V964" s="15"/>
    </row>
    <row r="965" spans="2:22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/>
      <c r="T965" s="60"/>
      <c r="V965" s="15"/>
    </row>
    <row r="966" spans="2:22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/>
      <c r="T966" s="60"/>
      <c r="V966" s="15"/>
    </row>
    <row r="967" spans="2:22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/>
      <c r="T967" s="60"/>
      <c r="V967" s="15"/>
    </row>
    <row r="968" spans="2:22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/>
      <c r="T968" s="60"/>
      <c r="V968" s="15"/>
    </row>
    <row r="969" spans="2:22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/>
      <c r="T969" s="60"/>
      <c r="V969" s="15"/>
    </row>
    <row r="970" spans="2:22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/>
      <c r="T970" s="60"/>
      <c r="V970" s="15"/>
    </row>
    <row r="971" spans="2:22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/>
      <c r="T971" s="60"/>
      <c r="V971" s="15"/>
    </row>
    <row r="972" spans="2:22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/>
      <c r="T972" s="60"/>
      <c r="V972" s="15"/>
    </row>
    <row r="973" spans="2:22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/>
      <c r="T973" s="60"/>
      <c r="V973" s="15"/>
    </row>
    <row r="974" spans="2:22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/>
      <c r="T974" s="60"/>
      <c r="V974" s="15"/>
    </row>
    <row r="975" spans="2:22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/>
      <c r="T975" s="60"/>
      <c r="V975" s="15"/>
    </row>
    <row r="976" spans="2:22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/>
      <c r="T976" s="60"/>
      <c r="V976" s="15"/>
    </row>
    <row r="977" spans="2:22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/>
      <c r="T977" s="60"/>
      <c r="V977" s="15"/>
    </row>
    <row r="978" spans="2:22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/>
      <c r="T978" s="60"/>
      <c r="V978" s="15"/>
    </row>
    <row r="979" spans="2:22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/>
      <c r="T979" s="60"/>
      <c r="V979" s="15"/>
    </row>
    <row r="980" spans="2:22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/>
      <c r="T980" s="60"/>
      <c r="V980" s="15"/>
    </row>
    <row r="981" spans="2:22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/>
      <c r="T981" s="60"/>
      <c r="V981" s="15"/>
    </row>
    <row r="982" spans="2:22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/>
      <c r="T982" s="60"/>
      <c r="V982" s="15"/>
    </row>
    <row r="983" spans="2:22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/>
      <c r="T983" s="60"/>
      <c r="V983" s="15"/>
    </row>
    <row r="984" spans="2:22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/>
      <c r="T984" s="60"/>
      <c r="V984" s="15"/>
    </row>
    <row r="985" spans="2:22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/>
      <c r="T985" s="60"/>
      <c r="V985" s="15"/>
    </row>
    <row r="986" spans="2:22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/>
      <c r="T986" s="60"/>
      <c r="V986" s="15"/>
    </row>
    <row r="987" spans="2:22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/>
      <c r="T987" s="60"/>
      <c r="V987" s="15"/>
    </row>
    <row r="988" spans="2:22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/>
      <c r="T988" s="60"/>
      <c r="V988" s="15"/>
    </row>
    <row r="989" spans="2:22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/>
      <c r="T989" s="60"/>
      <c r="V989" s="15"/>
    </row>
    <row r="990" spans="2:22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/>
      <c r="T990" s="60"/>
      <c r="V990" s="15"/>
    </row>
    <row r="991" spans="2:22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/>
      <c r="T991" s="60"/>
      <c r="V991" s="15"/>
    </row>
    <row r="992" spans="2:22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/>
      <c r="T992" s="60"/>
      <c r="V992" s="15"/>
    </row>
    <row r="993" spans="2:22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/>
      <c r="T993" s="60"/>
      <c r="V993" s="15"/>
    </row>
    <row r="994" spans="2:22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/>
      <c r="T994" s="60"/>
      <c r="V994" s="15"/>
    </row>
    <row r="995" spans="2:22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/>
      <c r="T995" s="60"/>
      <c r="V995" s="15"/>
    </row>
    <row r="996" spans="2:22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/>
      <c r="T996" s="60"/>
      <c r="V996" s="15"/>
    </row>
    <row r="997" spans="2:22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/>
      <c r="T997" s="60"/>
      <c r="V997" s="15"/>
    </row>
    <row r="998" spans="2:22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/>
      <c r="T998" s="60"/>
      <c r="V998" s="15"/>
    </row>
    <row r="999" spans="2:22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/>
      <c r="T999" s="60"/>
      <c r="V999" s="15"/>
    </row>
    <row r="1000" spans="2:22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/>
      <c r="T1000" s="60"/>
      <c r="V1000" s="15"/>
    </row>
    <row r="1001" spans="2:22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/>
      <c r="T1001" s="60"/>
      <c r="V1001" s="15"/>
    </row>
    <row r="1002" spans="2:22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/>
      <c r="T1002" s="60"/>
      <c r="V1002" s="15"/>
    </row>
    <row r="1003" spans="2:22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/>
      <c r="T1003" s="60"/>
      <c r="V1003" s="15"/>
    </row>
    <row r="1004" spans="2:22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/>
      <c r="T1004" s="60"/>
      <c r="V1004" s="15"/>
    </row>
    <row r="1005" spans="2:22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/>
      <c r="T1005" s="60"/>
      <c r="V1005" s="15"/>
    </row>
    <row r="1006" spans="2:22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/>
      <c r="T1006" s="60"/>
      <c r="V1006" s="15"/>
    </row>
    <row r="1007" spans="2:22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/>
      <c r="T1007" s="60"/>
      <c r="V1007" s="15"/>
    </row>
    <row r="1008" spans="2:22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/>
      <c r="T1008" s="60"/>
      <c r="V1008" s="15"/>
    </row>
    <row r="1009" spans="2:22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/>
      <c r="T1009" s="60"/>
      <c r="V1009" s="15"/>
    </row>
    <row r="1010" spans="2:22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/>
      <c r="T1010" s="60"/>
      <c r="V1010" s="15"/>
    </row>
    <row r="1011" spans="2:22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/>
      <c r="T1011" s="60"/>
      <c r="V1011" s="15"/>
    </row>
    <row r="1012" spans="2:22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/>
      <c r="T1012" s="60"/>
      <c r="V1012" s="15"/>
    </row>
    <row r="1013" spans="2:22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/>
      <c r="T1013" s="60"/>
      <c r="V1013" s="15"/>
    </row>
    <row r="1014" spans="2:22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/>
      <c r="T1014" s="60"/>
      <c r="V1014" s="15"/>
    </row>
    <row r="1015" spans="2:22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/>
      <c r="T1015" s="60"/>
      <c r="V1015" s="15"/>
    </row>
    <row r="1016" spans="2:22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/>
      <c r="T1016" s="60"/>
      <c r="V1016" s="15"/>
    </row>
    <row r="1017" spans="2:22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/>
      <c r="T1017" s="60"/>
      <c r="V1017" s="15"/>
    </row>
    <row r="1018" spans="2:22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/>
      <c r="T1018" s="60"/>
      <c r="V1018" s="15"/>
    </row>
    <row r="1019" spans="2:22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/>
      <c r="T1019" s="60"/>
      <c r="V1019" s="15"/>
    </row>
    <row r="1020" spans="2:22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/>
      <c r="T1020" s="60"/>
      <c r="V1020" s="15"/>
    </row>
    <row r="1021" spans="2:22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/>
      <c r="T1021" s="60"/>
      <c r="V1021" s="15"/>
    </row>
    <row r="1022" spans="2:22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/>
      <c r="T1022" s="60"/>
      <c r="V1022" s="15"/>
    </row>
    <row r="1023" spans="2:22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/>
      <c r="T1023" s="60"/>
      <c r="V1023" s="15"/>
    </row>
    <row r="1024" spans="2:22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/>
      <c r="T1024" s="60"/>
      <c r="V1024" s="15"/>
    </row>
    <row r="1025" spans="2:22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/>
      <c r="T1025" s="60"/>
      <c r="V1025" s="15"/>
    </row>
    <row r="1026" spans="2:22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/>
      <c r="T1026" s="60"/>
      <c r="V1026" s="15"/>
    </row>
    <row r="1027" spans="2:22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/>
      <c r="T1027" s="60"/>
      <c r="V1027" s="15"/>
    </row>
    <row r="1028" spans="2:22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/>
      <c r="T1028" s="60"/>
      <c r="V1028" s="15"/>
    </row>
    <row r="1029" spans="2:22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/>
      <c r="T1029" s="60"/>
      <c r="V1029" s="15"/>
    </row>
    <row r="1030" spans="2:22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/>
      <c r="T1030" s="60"/>
      <c r="V1030" s="15"/>
    </row>
    <row r="1031" spans="2:22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/>
      <c r="T1031" s="60"/>
      <c r="V1031" s="15"/>
    </row>
    <row r="1032" spans="2:22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/>
      <c r="T1032" s="60"/>
      <c r="V1032" s="15"/>
    </row>
    <row r="1033" spans="2:22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/>
      <c r="T1033" s="60"/>
      <c r="V1033" s="15"/>
    </row>
    <row r="1034" spans="2:22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/>
      <c r="T1034" s="60"/>
      <c r="V1034" s="15"/>
    </row>
    <row r="1035" spans="2:22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/>
      <c r="T1035" s="60"/>
      <c r="V1035" s="15"/>
    </row>
    <row r="1036" spans="2:22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/>
      <c r="T1036" s="60"/>
      <c r="V1036" s="15"/>
    </row>
    <row r="1037" spans="2:22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/>
      <c r="T1037" s="60"/>
      <c r="V1037" s="15"/>
    </row>
    <row r="1038" spans="2:22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/>
      <c r="T1038" s="60"/>
      <c r="V1038" s="15"/>
    </row>
    <row r="1039" spans="2:22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/>
      <c r="T1039" s="60"/>
      <c r="V1039" s="15"/>
    </row>
    <row r="1040" spans="2:22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/>
      <c r="T1040" s="60"/>
      <c r="V1040" s="15"/>
    </row>
    <row r="1041" spans="2:22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/>
      <c r="T1041" s="60"/>
      <c r="V1041" s="15"/>
    </row>
    <row r="1042" spans="2:22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/>
      <c r="T1042" s="60"/>
      <c r="V1042" s="15"/>
    </row>
    <row r="1043" spans="2:22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/>
      <c r="T1043" s="60"/>
      <c r="V1043" s="15"/>
    </row>
    <row r="1044" spans="2:22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/>
      <c r="T1044" s="60"/>
      <c r="V1044" s="15"/>
    </row>
    <row r="1045" spans="2:22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/>
      <c r="T1045" s="60"/>
      <c r="V1045" s="15"/>
    </row>
    <row r="1046" spans="2:22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/>
      <c r="T1046" s="60"/>
      <c r="V1046" s="15"/>
    </row>
    <row r="1047" spans="2:22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/>
      <c r="T1047" s="60"/>
      <c r="V1047" s="15"/>
    </row>
    <row r="1048" spans="2:22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/>
      <c r="T1048" s="60"/>
      <c r="V1048" s="15"/>
    </row>
    <row r="1049" spans="2:22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/>
      <c r="T1049" s="60"/>
      <c r="V1049" s="15"/>
    </row>
    <row r="1050" spans="2:22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/>
      <c r="T1050" s="60"/>
      <c r="V1050" s="15"/>
    </row>
    <row r="1051" spans="2:22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/>
      <c r="T1051" s="60"/>
      <c r="V1051" s="15"/>
    </row>
    <row r="1052" spans="2:22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/>
      <c r="T1052" s="60"/>
      <c r="V1052" s="15"/>
    </row>
    <row r="1053" spans="2:22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/>
      <c r="T1053" s="60"/>
      <c r="V1053" s="15"/>
    </row>
    <row r="1054" spans="2:22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/>
      <c r="T1054" s="60"/>
      <c r="V1054" s="15"/>
    </row>
    <row r="1055" spans="2:22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/>
      <c r="T1055" s="60"/>
      <c r="V1055" s="15"/>
    </row>
    <row r="1056" spans="2:22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/>
      <c r="T1056" s="60"/>
      <c r="V1056" s="15"/>
    </row>
    <row r="1057" spans="2:22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/>
      <c r="T1057" s="60"/>
      <c r="V1057" s="15"/>
    </row>
    <row r="1058" spans="2:22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/>
      <c r="T1058" s="60"/>
      <c r="V1058" s="15"/>
    </row>
    <row r="1059" spans="2:22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/>
      <c r="T1059" s="60"/>
      <c r="V1059" s="15"/>
    </row>
    <row r="1060" spans="2:22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/>
      <c r="T1060" s="60"/>
      <c r="V1060" s="15"/>
    </row>
    <row r="1061" spans="2:22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/>
      <c r="T1061" s="60"/>
      <c r="V1061" s="15"/>
    </row>
    <row r="1062" spans="2:22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/>
      <c r="T1062" s="60"/>
      <c r="V1062" s="15"/>
    </row>
    <row r="1063" spans="2:22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/>
      <c r="T1063" s="60"/>
      <c r="V1063" s="15"/>
    </row>
    <row r="1064" spans="2:22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/>
      <c r="T1064" s="60"/>
      <c r="V1064" s="15"/>
    </row>
    <row r="1065" spans="2:22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/>
      <c r="T1065" s="60"/>
      <c r="V1065" s="15"/>
    </row>
    <row r="1066" spans="2:22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/>
      <c r="T1066" s="60"/>
      <c r="V1066" s="15"/>
    </row>
    <row r="1067" spans="2:22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/>
      <c r="T1067" s="60"/>
      <c r="V1067" s="15"/>
    </row>
    <row r="1068" spans="2:22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/>
      <c r="T1068" s="60"/>
      <c r="V1068" s="15"/>
    </row>
    <row r="1069" spans="2:22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/>
      <c r="T1069" s="60"/>
      <c r="V1069" s="15"/>
    </row>
    <row r="1070" spans="2:22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/>
      <c r="T1070" s="60"/>
      <c r="V1070" s="15"/>
    </row>
    <row r="1071" spans="2:22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/>
      <c r="T1071" s="60"/>
      <c r="V1071" s="15"/>
    </row>
    <row r="1072" spans="2:22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/>
      <c r="T1072" s="60"/>
      <c r="V1072" s="15"/>
    </row>
    <row r="1073" spans="2:22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/>
      <c r="T1073" s="60"/>
      <c r="V1073" s="15"/>
    </row>
    <row r="1074" spans="2:22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/>
      <c r="T1074" s="60"/>
      <c r="V1074" s="15"/>
    </row>
    <row r="1075" spans="2:22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/>
      <c r="T1075" s="60"/>
      <c r="V1075" s="15"/>
    </row>
    <row r="1076" spans="2:22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/>
      <c r="T1076" s="60"/>
      <c r="V1076" s="15"/>
    </row>
    <row r="1077" spans="2:22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/>
      <c r="T1077" s="60"/>
      <c r="V1077" s="15"/>
    </row>
    <row r="1078" spans="2:22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/>
      <c r="T1078" s="60"/>
      <c r="V1078" s="15"/>
    </row>
    <row r="1079" spans="2:22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/>
      <c r="T1079" s="60"/>
      <c r="V1079" s="15"/>
    </row>
    <row r="1080" spans="2:22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/>
      <c r="T1080" s="60"/>
      <c r="V1080" s="15"/>
    </row>
    <row r="1081" spans="2:22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/>
      <c r="T1081" s="60"/>
      <c r="V1081" s="15"/>
    </row>
    <row r="1082" spans="2:22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/>
      <c r="T1082" s="60"/>
      <c r="V1082" s="15"/>
    </row>
    <row r="1083" spans="2:22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/>
      <c r="T1083" s="60"/>
      <c r="V1083" s="15"/>
    </row>
    <row r="1084" spans="2:22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/>
      <c r="T1084" s="60"/>
      <c r="V1084" s="15"/>
    </row>
    <row r="1085" spans="2:22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/>
      <c r="T1085" s="60"/>
      <c r="V1085" s="15"/>
    </row>
    <row r="1086" spans="2:22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/>
      <c r="T1086" s="60"/>
      <c r="V1086" s="15"/>
    </row>
    <row r="1087" spans="2:22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/>
      <c r="T1087" s="60"/>
      <c r="V1087" s="15"/>
    </row>
    <row r="1088" spans="2:22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/>
      <c r="T1088" s="60"/>
      <c r="V1088" s="15"/>
    </row>
    <row r="1089" spans="2:22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/>
      <c r="T1089" s="60"/>
      <c r="V1089" s="15"/>
    </row>
    <row r="1090" spans="2:22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/>
      <c r="T1090" s="60"/>
      <c r="V1090" s="15"/>
    </row>
    <row r="1091" spans="2:22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/>
      <c r="T1091" s="60"/>
      <c r="V1091" s="15"/>
    </row>
    <row r="1092" spans="2:22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/>
      <c r="T1092" s="60"/>
      <c r="V1092" s="15"/>
    </row>
    <row r="1093" spans="2:22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/>
      <c r="T1093" s="60"/>
      <c r="V1093" s="15"/>
    </row>
    <row r="1094" spans="2:22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/>
      <c r="T1094" s="60"/>
      <c r="V1094" s="15"/>
    </row>
    <row r="1095" spans="2:22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/>
      <c r="T1095" s="60"/>
      <c r="V1095" s="15"/>
    </row>
    <row r="1096" spans="2:22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/>
      <c r="T1096" s="60"/>
      <c r="V1096" s="15"/>
    </row>
    <row r="1097" spans="2:22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/>
      <c r="T1097" s="60"/>
      <c r="V1097" s="15"/>
    </row>
    <row r="1098" spans="2:22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/>
      <c r="T1098" s="60"/>
      <c r="V1098" s="15"/>
    </row>
    <row r="1099" spans="2:22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/>
      <c r="T1099" s="60"/>
      <c r="V1099" s="15"/>
    </row>
    <row r="1100" spans="2:22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/>
      <c r="T1100" s="60"/>
      <c r="V1100" s="15"/>
    </row>
    <row r="1101" spans="2:22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/>
      <c r="T1101" s="60"/>
      <c r="V1101" s="15"/>
    </row>
    <row r="1102" spans="2:22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/>
      <c r="T1102" s="60"/>
      <c r="V1102" s="15"/>
    </row>
    <row r="1103" spans="2:22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/>
      <c r="T1103" s="60"/>
      <c r="V1103" s="15"/>
    </row>
    <row r="1104" spans="2:22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/>
      <c r="T1104" s="60"/>
      <c r="V1104" s="15"/>
    </row>
    <row r="1105" spans="2:22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/>
      <c r="T1105" s="60"/>
      <c r="V1105" s="15"/>
    </row>
    <row r="1106" spans="2:22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/>
      <c r="T1106" s="60"/>
      <c r="V1106" s="15"/>
    </row>
    <row r="1107" spans="2:22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/>
      <c r="T1107" s="60"/>
      <c r="V1107" s="15"/>
    </row>
    <row r="1108" spans="2:22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/>
      <c r="T1108" s="60"/>
      <c r="V1108" s="15"/>
    </row>
    <row r="1109" spans="2:22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/>
      <c r="T1109" s="60"/>
      <c r="V1109" s="15"/>
    </row>
    <row r="1110" spans="2:22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/>
      <c r="T1110" s="60"/>
      <c r="V1110" s="15"/>
    </row>
    <row r="1111" spans="2:22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/>
      <c r="T1111" s="60"/>
      <c r="V1111" s="15"/>
    </row>
    <row r="1112" spans="2:22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/>
      <c r="T1112" s="60"/>
      <c r="V1112" s="15"/>
    </row>
    <row r="1113" spans="2:22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/>
      <c r="T1113" s="60"/>
      <c r="V1113" s="15"/>
    </row>
    <row r="1114" spans="2:22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/>
      <c r="T1114" s="60"/>
      <c r="V1114" s="15"/>
    </row>
    <row r="1115" spans="2:22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/>
      <c r="T1115" s="60"/>
      <c r="V1115" s="15"/>
    </row>
    <row r="1116" spans="2:22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/>
      <c r="T1116" s="60"/>
      <c r="V1116" s="15"/>
    </row>
    <row r="1117" spans="2:22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/>
      <c r="T1117" s="60"/>
      <c r="V1117" s="15"/>
    </row>
    <row r="1118" spans="2:22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/>
      <c r="T1118" s="60"/>
      <c r="V1118" s="15"/>
    </row>
    <row r="1119" spans="2:22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/>
      <c r="T1119" s="60"/>
      <c r="V1119" s="15"/>
    </row>
    <row r="1120" spans="2:22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/>
      <c r="T1120" s="60"/>
      <c r="V1120" s="15"/>
    </row>
    <row r="1121" spans="2:22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/>
      <c r="T1121" s="60"/>
      <c r="V1121" s="15"/>
    </row>
    <row r="1122" spans="2:22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/>
      <c r="T1122" s="60"/>
      <c r="V1122" s="15"/>
    </row>
    <row r="1123" spans="2:22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/>
      <c r="T1123" s="60"/>
      <c r="V1123" s="15"/>
    </row>
    <row r="1124" spans="2:22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/>
      <c r="T1124" s="60"/>
      <c r="V1124" s="15"/>
    </row>
    <row r="1125" spans="2:22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/>
      <c r="T1125" s="60"/>
      <c r="V1125" s="15"/>
    </row>
    <row r="1126" spans="2:22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/>
      <c r="T1126" s="60"/>
      <c r="V1126" s="15"/>
    </row>
    <row r="1127" spans="2:22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/>
      <c r="T1127" s="60"/>
      <c r="V1127" s="15"/>
    </row>
    <row r="1128" spans="2:22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/>
      <c r="T1128" s="60"/>
      <c r="V1128" s="15"/>
    </row>
    <row r="1129" spans="2:22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/>
      <c r="T1129" s="60"/>
      <c r="V1129" s="15"/>
    </row>
    <row r="1130" spans="2:22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/>
      <c r="T1130" s="60"/>
      <c r="V1130" s="15"/>
    </row>
    <row r="1131" spans="2:22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/>
      <c r="T1131" s="60"/>
      <c r="V1131" s="15"/>
    </row>
    <row r="1132" spans="2:22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/>
      <c r="T1132" s="60"/>
      <c r="V1132" s="15"/>
    </row>
    <row r="1133" spans="2:22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/>
      <c r="T1133" s="60"/>
      <c r="V1133" s="15"/>
    </row>
    <row r="1134" spans="2:22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/>
      <c r="T1134" s="60"/>
      <c r="V1134" s="15"/>
    </row>
    <row r="1135" spans="2:22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/>
      <c r="T1135" s="60"/>
      <c r="V1135" s="15"/>
    </row>
    <row r="1136" spans="2:22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/>
      <c r="T1136" s="60"/>
      <c r="V1136" s="15"/>
    </row>
    <row r="1137" spans="2:22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/>
      <c r="T1137" s="60"/>
      <c r="V1137" s="15"/>
    </row>
    <row r="1138" spans="2:22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/>
      <c r="T1138" s="60"/>
      <c r="V1138" s="15"/>
    </row>
    <row r="1139" spans="2:22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/>
      <c r="T1139" s="60"/>
      <c r="V1139" s="15"/>
    </row>
    <row r="1140" spans="2:22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/>
      <c r="T1140" s="60"/>
      <c r="V1140" s="15"/>
    </row>
    <row r="1141" spans="2:22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/>
      <c r="T1141" s="60"/>
      <c r="V1141" s="15"/>
    </row>
    <row r="1142" spans="2:22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/>
      <c r="T1142" s="60"/>
      <c r="V1142" s="15"/>
    </row>
    <row r="1143" spans="2:22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/>
      <c r="T1143" s="60"/>
      <c r="V1143" s="15"/>
    </row>
    <row r="1144" spans="2:22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/>
      <c r="T1144" s="60"/>
      <c r="V1144" s="15"/>
    </row>
    <row r="1145" spans="2:22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/>
      <c r="T1145" s="60"/>
      <c r="V1145" s="15"/>
    </row>
    <row r="1146" spans="2:22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/>
      <c r="T1146" s="60"/>
      <c r="V1146" s="15"/>
    </row>
    <row r="1147" spans="2:22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/>
      <c r="T1147" s="60"/>
      <c r="V1147" s="15"/>
    </row>
    <row r="1148" spans="2:22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/>
      <c r="T1148" s="60"/>
      <c r="V1148" s="15"/>
    </row>
    <row r="1149" spans="2:22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/>
      <c r="T1149" s="60"/>
      <c r="V1149" s="15"/>
    </row>
    <row r="1150" spans="2:22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/>
      <c r="T1150" s="60"/>
      <c r="V1150" s="15"/>
    </row>
    <row r="1151" spans="2:22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/>
      <c r="T1151" s="60"/>
      <c r="V1151" s="15"/>
    </row>
    <row r="1152" spans="2:22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/>
      <c r="T1152" s="60"/>
      <c r="V1152" s="15"/>
    </row>
    <row r="1153" spans="2:22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/>
      <c r="T1153" s="60"/>
      <c r="V1153" s="15"/>
    </row>
    <row r="1154" spans="2:22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/>
      <c r="T1154" s="60"/>
      <c r="V1154" s="15"/>
    </row>
    <row r="1155" spans="2:22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/>
      <c r="T1155" s="60"/>
      <c r="V1155" s="15"/>
    </row>
    <row r="1156" spans="2:22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/>
      <c r="T1156" s="60"/>
      <c r="V1156" s="15"/>
    </row>
    <row r="1157" spans="2:22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/>
      <c r="T1157" s="60"/>
      <c r="V1157" s="15"/>
    </row>
    <row r="1158" spans="2:22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/>
      <c r="T1158" s="60"/>
      <c r="V1158" s="15"/>
    </row>
    <row r="1159" spans="2:22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/>
      <c r="T1159" s="60"/>
      <c r="V1159" s="15"/>
    </row>
    <row r="1160" spans="2:22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/>
      <c r="T1160" s="60"/>
      <c r="V1160" s="15"/>
    </row>
    <row r="1161" spans="2:22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/>
      <c r="T1161" s="60"/>
      <c r="V1161" s="15"/>
    </row>
    <row r="1162" spans="2:22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/>
      <c r="T1162" s="60"/>
      <c r="V1162" s="15"/>
    </row>
    <row r="1163" spans="2:22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/>
      <c r="T1163" s="60"/>
      <c r="V1163" s="15"/>
    </row>
    <row r="1164" spans="2:22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/>
      <c r="T1164" s="60"/>
      <c r="V1164" s="15"/>
    </row>
    <row r="1165" spans="2:22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/>
      <c r="T1165" s="60"/>
      <c r="V1165" s="15"/>
    </row>
    <row r="1166" spans="2:22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/>
      <c r="T1166" s="60"/>
      <c r="V1166" s="15"/>
    </row>
    <row r="1167" spans="2:22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/>
      <c r="T1167" s="60"/>
      <c r="V1167" s="15"/>
    </row>
    <row r="1168" spans="2:22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/>
      <c r="T1168" s="60"/>
      <c r="V1168" s="15"/>
    </row>
    <row r="1169" spans="2:22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/>
      <c r="T1169" s="60"/>
      <c r="V1169" s="15"/>
    </row>
    <row r="1170" spans="2:22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/>
      <c r="T1170" s="60"/>
      <c r="V1170" s="15"/>
    </row>
    <row r="1171" spans="2:22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/>
      <c r="T1171" s="60"/>
      <c r="V1171" s="15"/>
    </row>
    <row r="1172" spans="2:22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/>
      <c r="T1172" s="60"/>
      <c r="V1172" s="15"/>
    </row>
    <row r="1173" spans="2:22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/>
      <c r="T1173" s="60"/>
      <c r="V1173" s="15"/>
    </row>
    <row r="1174" spans="2:22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/>
      <c r="T1174" s="60"/>
      <c r="V1174" s="15"/>
    </row>
    <row r="1175" spans="2:22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/>
      <c r="T1175" s="60"/>
      <c r="V1175" s="15"/>
    </row>
    <row r="1176" spans="2:22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/>
      <c r="T1176" s="60"/>
      <c r="V1176" s="15"/>
    </row>
    <row r="1177" spans="2:22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/>
      <c r="T1177" s="60"/>
      <c r="V1177" s="15"/>
    </row>
    <row r="1178" spans="2:22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/>
      <c r="T1178" s="60"/>
      <c r="V1178" s="15"/>
    </row>
    <row r="1179" spans="2:22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/>
      <c r="T1179" s="60"/>
      <c r="V1179" s="15"/>
    </row>
    <row r="1180" spans="2:22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/>
      <c r="T1180" s="60"/>
      <c r="V1180" s="15"/>
    </row>
    <row r="1181" spans="2:22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/>
      <c r="T1181" s="60"/>
      <c r="V1181" s="15"/>
    </row>
    <row r="1182" spans="2:22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/>
      <c r="T1182" s="60"/>
      <c r="V1182" s="15"/>
    </row>
    <row r="1183" spans="2:22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/>
      <c r="T1183" s="60"/>
      <c r="V1183" s="15"/>
    </row>
    <row r="1184" spans="2:22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/>
      <c r="T1184" s="60"/>
      <c r="V1184" s="15"/>
    </row>
    <row r="1185" spans="2:22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/>
      <c r="T1185" s="60"/>
      <c r="V1185" s="15"/>
    </row>
    <row r="1186" spans="2:22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/>
      <c r="T1186" s="60"/>
      <c r="V1186" s="15"/>
    </row>
    <row r="1187" spans="2:22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/>
      <c r="T1187" s="60"/>
      <c r="V1187" s="15"/>
    </row>
    <row r="1188" spans="2:22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/>
      <c r="T1188" s="60"/>
      <c r="V1188" s="15"/>
    </row>
    <row r="1189" spans="2:22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/>
      <c r="T1189" s="60"/>
      <c r="V1189" s="15"/>
    </row>
    <row r="1190" spans="2:22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/>
      <c r="T1190" s="60"/>
      <c r="V1190" s="15"/>
    </row>
    <row r="1191" spans="2:22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/>
      <c r="T1191" s="60"/>
      <c r="V1191" s="15"/>
    </row>
    <row r="1192" spans="2:22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/>
      <c r="T1192" s="60"/>
      <c r="V1192" s="15"/>
    </row>
    <row r="1193" spans="2:22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/>
      <c r="T1193" s="60"/>
      <c r="V1193" s="15"/>
    </row>
    <row r="1194" spans="2:22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/>
      <c r="T1194" s="60"/>
      <c r="V1194" s="15"/>
    </row>
    <row r="1195" spans="2:22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/>
      <c r="T1195" s="60"/>
      <c r="V1195" s="15"/>
    </row>
    <row r="1196" spans="2:22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/>
      <c r="T1196" s="60"/>
      <c r="V1196" s="15"/>
    </row>
    <row r="1197" spans="2:22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/>
      <c r="T1197" s="60"/>
      <c r="V1197" s="15"/>
    </row>
    <row r="1198" spans="2:22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/>
      <c r="T1198" s="60"/>
      <c r="V1198" s="15"/>
    </row>
    <row r="1199" spans="2:22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/>
      <c r="T1199" s="60"/>
      <c r="V1199" s="15"/>
    </row>
    <row r="1200" spans="2:22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/>
      <c r="T1200" s="60"/>
      <c r="V1200" s="15"/>
    </row>
    <row r="1201" spans="2:22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/>
      <c r="T1201" s="60"/>
      <c r="V1201" s="15"/>
    </row>
    <row r="1202" spans="2:22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/>
      <c r="T1202" s="60"/>
      <c r="V1202" s="15"/>
    </row>
    <row r="1203" spans="2:22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/>
      <c r="T1203" s="60"/>
      <c r="V1203" s="15"/>
    </row>
    <row r="1204" spans="2:22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/>
      <c r="T1204" s="60"/>
      <c r="V1204" s="15"/>
    </row>
    <row r="1205" spans="2:22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/>
      <c r="T1205" s="60"/>
      <c r="V1205" s="15"/>
    </row>
    <row r="1206" spans="2:22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/>
      <c r="T1206" s="60"/>
      <c r="V1206" s="15"/>
    </row>
    <row r="1207" spans="2:22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/>
      <c r="T1207" s="60"/>
      <c r="V1207" s="15"/>
    </row>
    <row r="1208" spans="2:22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/>
      <c r="T1208" s="60"/>
      <c r="V1208" s="15"/>
    </row>
    <row r="1209" spans="2:22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/>
      <c r="T1209" s="60"/>
      <c r="V1209" s="15"/>
    </row>
    <row r="1210" spans="2:22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/>
      <c r="T1210" s="60"/>
      <c r="V1210" s="15"/>
    </row>
    <row r="1211" spans="2:22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/>
      <c r="T1211" s="60"/>
      <c r="V1211" s="15"/>
    </row>
    <row r="1212" spans="2:22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/>
      <c r="T1212" s="60"/>
      <c r="V1212" s="15"/>
    </row>
    <row r="1213" spans="2:22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/>
      <c r="T1213" s="60"/>
      <c r="V1213" s="15"/>
    </row>
    <row r="1214" spans="2:22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/>
      <c r="T1214" s="60"/>
      <c r="V1214" s="15"/>
    </row>
    <row r="1215" spans="2:22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/>
      <c r="T1215" s="60"/>
      <c r="V1215" s="15"/>
    </row>
    <row r="1216" spans="2:22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/>
      <c r="T1216" s="60"/>
      <c r="V1216" s="15"/>
    </row>
    <row r="1217" spans="2:22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/>
      <c r="T1217" s="60"/>
      <c r="V1217" s="15"/>
    </row>
    <row r="1218" spans="2:22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/>
      <c r="T1218" s="60"/>
      <c r="V1218" s="15"/>
    </row>
    <row r="1219" spans="2:22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/>
      <c r="T1219" s="60"/>
      <c r="V1219" s="15"/>
    </row>
    <row r="1220" spans="2:22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/>
      <c r="T1220" s="60"/>
      <c r="V1220" s="15"/>
    </row>
    <row r="1221" spans="2:22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/>
      <c r="T1221" s="60"/>
      <c r="V1221" s="15"/>
    </row>
    <row r="1222" spans="2:22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/>
      <c r="T1222" s="60"/>
      <c r="V1222" s="15"/>
    </row>
    <row r="1223" spans="2:22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/>
      <c r="T1223" s="60"/>
      <c r="V1223" s="15"/>
    </row>
    <row r="1224" spans="2:22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/>
      <c r="T1224" s="60"/>
      <c r="V1224" s="15"/>
    </row>
    <row r="1225" spans="2:22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/>
      <c r="T1225" s="60"/>
      <c r="V1225" s="15"/>
    </row>
    <row r="1226" spans="2:22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/>
      <c r="T1226" s="60"/>
      <c r="V1226" s="15"/>
    </row>
    <row r="1227" spans="2:22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/>
      <c r="T1227" s="60"/>
      <c r="V1227" s="15"/>
    </row>
    <row r="1228" spans="2:22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/>
      <c r="T1228" s="60"/>
      <c r="V1228" s="15"/>
    </row>
    <row r="1229" spans="2:22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/>
      <c r="T1229" s="60"/>
      <c r="V1229" s="15"/>
    </row>
    <row r="1230" spans="2:22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/>
      <c r="T1230" s="60"/>
      <c r="V1230" s="15"/>
    </row>
    <row r="1231" spans="2:22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/>
      <c r="T1231" s="60"/>
      <c r="V1231" s="15"/>
    </row>
    <row r="1232" spans="2:22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/>
      <c r="T1232" s="60"/>
      <c r="V1232" s="15"/>
    </row>
    <row r="1233" spans="2:22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/>
      <c r="T1233" s="60"/>
      <c r="V1233" s="15"/>
    </row>
    <row r="1234" spans="2:22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/>
      <c r="T1234" s="60"/>
      <c r="V1234" s="15"/>
    </row>
    <row r="1235" spans="2:22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/>
      <c r="T1235" s="60"/>
      <c r="V1235" s="15"/>
    </row>
    <row r="1236" spans="2:22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/>
      <c r="T1236" s="60"/>
      <c r="V1236" s="15"/>
    </row>
    <row r="1237" spans="2:22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/>
      <c r="T1237" s="60"/>
      <c r="V1237" s="15"/>
    </row>
    <row r="1238" spans="2:22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/>
      <c r="T1238" s="60"/>
      <c r="V1238" s="15"/>
    </row>
    <row r="1239" spans="2:22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/>
      <c r="T1239" s="60"/>
      <c r="V1239" s="15"/>
    </row>
    <row r="1240" spans="2:22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/>
      <c r="T1240" s="60"/>
      <c r="V1240" s="15"/>
    </row>
    <row r="1241" spans="2:22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/>
      <c r="T1241" s="60"/>
      <c r="V1241" s="15"/>
    </row>
    <row r="1242" spans="2:22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/>
      <c r="T1242" s="60"/>
      <c r="V1242" s="15"/>
    </row>
    <row r="1243" spans="2:22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/>
      <c r="T1243" s="60"/>
      <c r="V1243" s="15"/>
    </row>
    <row r="1244" spans="2:22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/>
      <c r="T1244" s="60"/>
      <c r="V1244" s="15"/>
    </row>
    <row r="1245" spans="2:22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/>
      <c r="T1245" s="60"/>
      <c r="V1245" s="15"/>
    </row>
    <row r="1246" spans="2:22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/>
      <c r="T1246" s="60"/>
      <c r="V1246" s="15"/>
    </row>
    <row r="1247" spans="2:22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/>
      <c r="T1247" s="60"/>
      <c r="V1247" s="15"/>
    </row>
    <row r="1248" spans="2:22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/>
      <c r="T1248" s="60"/>
      <c r="V1248" s="15"/>
    </row>
    <row r="1249" spans="2:22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/>
      <c r="T1249" s="60"/>
      <c r="V1249" s="15"/>
    </row>
    <row r="1250" spans="2:22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/>
      <c r="T1250" s="60"/>
      <c r="V1250" s="15"/>
    </row>
    <row r="1251" spans="2:22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/>
      <c r="T1251" s="60"/>
      <c r="V1251" s="15"/>
    </row>
    <row r="1252" spans="2:22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/>
      <c r="T1252" s="60"/>
      <c r="V1252" s="15"/>
    </row>
    <row r="1253" spans="2:22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/>
      <c r="T1253" s="60"/>
      <c r="V1253" s="15"/>
    </row>
    <row r="1254" spans="2:22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/>
      <c r="T1254" s="60"/>
      <c r="V1254" s="15"/>
    </row>
    <row r="1255" spans="2:22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/>
      <c r="T1255" s="60"/>
      <c r="V1255" s="15"/>
    </row>
    <row r="1256" spans="2:22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/>
      <c r="T1256" s="60"/>
      <c r="V1256" s="15"/>
    </row>
    <row r="1257" spans="2:22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/>
      <c r="T1257" s="60"/>
      <c r="V1257" s="15"/>
    </row>
    <row r="1258" spans="2:22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/>
      <c r="T1258" s="60"/>
      <c r="V1258" s="15"/>
    </row>
    <row r="1259" spans="2:22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/>
      <c r="T1259" s="60"/>
      <c r="V1259" s="15"/>
    </row>
    <row r="1260" spans="2:22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/>
      <c r="T1260" s="60"/>
      <c r="V1260" s="15"/>
    </row>
    <row r="1261" spans="2:22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/>
      <c r="T1261" s="60"/>
      <c r="V1261" s="15"/>
    </row>
    <row r="1262" spans="2:22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/>
      <c r="T1262" s="60"/>
      <c r="V1262" s="15"/>
    </row>
    <row r="1263" spans="2:22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/>
      <c r="T1263" s="60"/>
      <c r="V1263" s="15"/>
    </row>
    <row r="1264" spans="2:22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/>
      <c r="T1264" s="60"/>
      <c r="V1264" s="15"/>
    </row>
    <row r="1265" spans="2:22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/>
      <c r="T1265" s="60"/>
      <c r="V1265" s="15"/>
    </row>
    <row r="1266" spans="2:22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/>
      <c r="T1266" s="60"/>
      <c r="V1266" s="15"/>
    </row>
    <row r="1267" spans="2:22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/>
      <c r="T1267" s="60"/>
      <c r="V1267" s="15"/>
    </row>
    <row r="1268" spans="2:22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/>
      <c r="T1268" s="60"/>
      <c r="V1268" s="15"/>
    </row>
    <row r="1269" spans="2:22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/>
      <c r="T1269" s="60"/>
      <c r="V1269" s="15"/>
    </row>
    <row r="1270" spans="2:22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/>
      <c r="T1270" s="60"/>
      <c r="V1270" s="15"/>
    </row>
    <row r="1271" spans="2:22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/>
      <c r="T1271" s="60"/>
      <c r="V1271" s="15"/>
    </row>
    <row r="1272" spans="2:22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/>
      <c r="T1272" s="60"/>
      <c r="V1272" s="15"/>
    </row>
    <row r="1273" spans="2:22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/>
      <c r="T1273" s="60"/>
      <c r="V1273" s="15"/>
    </row>
    <row r="1274" spans="2:22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/>
      <c r="T1274" s="60"/>
      <c r="V1274" s="15"/>
    </row>
    <row r="1275" spans="2:22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/>
      <c r="T1275" s="60"/>
      <c r="V1275" s="15"/>
    </row>
    <row r="1276" spans="2:22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/>
      <c r="T1276" s="60"/>
      <c r="V1276" s="15"/>
    </row>
    <row r="1277" spans="2:22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/>
      <c r="T1277" s="60"/>
      <c r="V1277" s="15"/>
    </row>
    <row r="1278" spans="2:22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/>
      <c r="T1278" s="60"/>
      <c r="V1278" s="15"/>
    </row>
    <row r="1279" spans="2:22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/>
      <c r="T1279" s="60"/>
      <c r="V1279" s="15"/>
    </row>
    <row r="1280" spans="2:22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/>
      <c r="T1280" s="60"/>
      <c r="V1280" s="15"/>
    </row>
    <row r="1281" spans="2:22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/>
      <c r="T1281" s="60"/>
      <c r="V1281" s="15"/>
    </row>
    <row r="1282" spans="2:22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/>
      <c r="T1282" s="60"/>
      <c r="V1282" s="15"/>
    </row>
    <row r="1283" spans="2:22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/>
      <c r="T1283" s="60"/>
      <c r="V1283" s="15"/>
    </row>
    <row r="1284" spans="2:22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/>
      <c r="T1284" s="60"/>
      <c r="V1284" s="15"/>
    </row>
    <row r="1285" spans="2:22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/>
      <c r="T1285" s="60"/>
      <c r="V1285" s="15"/>
    </row>
    <row r="1286" spans="2:22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/>
      <c r="T1286" s="60"/>
      <c r="V1286" s="15"/>
    </row>
    <row r="1287" spans="2:22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/>
      <c r="T1287" s="60"/>
      <c r="V1287" s="15"/>
    </row>
    <row r="1288" spans="2:22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/>
      <c r="T1288" s="60"/>
      <c r="V1288" s="15"/>
    </row>
    <row r="1289" spans="2:22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/>
      <c r="T1289" s="60"/>
      <c r="V1289" s="15"/>
    </row>
    <row r="1290" spans="2:22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/>
      <c r="T1290" s="60"/>
      <c r="V1290" s="15"/>
    </row>
    <row r="1291" spans="2:22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/>
      <c r="T1291" s="60"/>
      <c r="V1291" s="15"/>
    </row>
    <row r="1292" spans="2:22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/>
      <c r="T1292" s="60"/>
      <c r="V1292" s="15"/>
    </row>
    <row r="1293" spans="2:22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/>
      <c r="T1293" s="60"/>
      <c r="V1293" s="15"/>
    </row>
    <row r="1294" spans="2:22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/>
      <c r="T1294" s="60"/>
      <c r="V1294" s="15"/>
    </row>
    <row r="1295" spans="2:22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/>
      <c r="T1295" s="60"/>
      <c r="V1295" s="15"/>
    </row>
    <row r="1296" spans="2:22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/>
      <c r="T1296" s="60"/>
      <c r="V1296" s="15"/>
    </row>
    <row r="1297" spans="2:22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/>
      <c r="T1297" s="60"/>
      <c r="V1297" s="15"/>
    </row>
    <row r="1298" spans="2:22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/>
      <c r="T1298" s="60"/>
      <c r="V1298" s="15"/>
    </row>
    <row r="1299" spans="2:22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/>
      <c r="T1299" s="60"/>
      <c r="V1299" s="15"/>
    </row>
    <row r="1300" spans="2:22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/>
      <c r="T1300" s="60"/>
      <c r="V1300" s="15"/>
    </row>
    <row r="1301" spans="2:22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/>
      <c r="T1301" s="60"/>
      <c r="V1301" s="15"/>
    </row>
    <row r="1302" spans="2:22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/>
      <c r="T1302" s="60"/>
      <c r="V1302" s="15"/>
    </row>
    <row r="1303" spans="2:22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/>
      <c r="T1303" s="60"/>
      <c r="V1303" s="15"/>
    </row>
    <row r="1304" spans="2:22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/>
      <c r="T1304" s="60"/>
      <c r="V1304" s="15"/>
    </row>
    <row r="1305" spans="2:22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/>
      <c r="T1305" s="60"/>
      <c r="V1305" s="15"/>
    </row>
    <row r="1306" spans="2:22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/>
      <c r="T1306" s="60"/>
      <c r="V1306" s="15"/>
    </row>
    <row r="1307" spans="2:22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/>
      <c r="T1307" s="60"/>
      <c r="V1307" s="15"/>
    </row>
    <row r="1308" spans="2:22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/>
      <c r="T1308" s="60"/>
      <c r="V1308" s="15"/>
    </row>
    <row r="1309" spans="2:22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/>
      <c r="T1309" s="60"/>
      <c r="V1309" s="15"/>
    </row>
    <row r="1310" spans="2:22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/>
      <c r="T1310" s="60"/>
      <c r="V1310" s="15"/>
    </row>
    <row r="1311" spans="2:22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/>
      <c r="T1311" s="60"/>
      <c r="V1311" s="15"/>
    </row>
    <row r="1312" spans="2:22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/>
      <c r="T1312" s="60"/>
      <c r="V1312" s="15"/>
    </row>
    <row r="1313" spans="2:22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/>
      <c r="T1313" s="60"/>
      <c r="V1313" s="15"/>
    </row>
    <row r="1314" spans="2:22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/>
      <c r="T1314" s="60"/>
      <c r="V1314" s="15"/>
    </row>
    <row r="1315" spans="2:22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/>
      <c r="T1315" s="60"/>
      <c r="V1315" s="15"/>
    </row>
    <row r="1316" spans="2:22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/>
      <c r="T1316" s="60"/>
      <c r="V1316" s="15"/>
    </row>
    <row r="1317" spans="2:22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/>
      <c r="T1317" s="60"/>
      <c r="V1317" s="15"/>
    </row>
    <row r="1318" spans="2:22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/>
      <c r="T1318" s="60"/>
      <c r="V1318" s="15"/>
    </row>
    <row r="1319" spans="2:22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/>
      <c r="T1319" s="60"/>
      <c r="V1319" s="15"/>
    </row>
    <row r="1320" spans="2:22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/>
      <c r="T1320" s="60"/>
      <c r="V1320" s="15"/>
    </row>
    <row r="1321" spans="2:22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/>
      <c r="T1321" s="60"/>
      <c r="V1321" s="15"/>
    </row>
    <row r="1322" spans="2:22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/>
      <c r="T1322" s="60"/>
      <c r="V1322" s="15"/>
    </row>
    <row r="1323" spans="2:22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/>
      <c r="T1323" s="60"/>
      <c r="V1323" s="15"/>
    </row>
    <row r="1324" spans="2:22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/>
      <c r="T1324" s="60"/>
      <c r="V1324" s="15"/>
    </row>
    <row r="1325" spans="2:22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/>
      <c r="T1325" s="60"/>
      <c r="V1325" s="15"/>
    </row>
    <row r="1326" spans="2:22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/>
      <c r="T1326" s="60"/>
      <c r="V1326" s="15"/>
    </row>
    <row r="1327" spans="2:22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/>
      <c r="T1327" s="60"/>
      <c r="V1327" s="15"/>
    </row>
    <row r="1328" spans="2:22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/>
      <c r="T1328" s="60"/>
      <c r="V1328" s="15"/>
    </row>
    <row r="1329" spans="2:22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/>
      <c r="T1329" s="60"/>
      <c r="V1329" s="15"/>
    </row>
    <row r="1330" spans="2:22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/>
      <c r="T1330" s="60"/>
      <c r="V1330" s="15"/>
    </row>
    <row r="1331" spans="2:22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/>
      <c r="T1331" s="60"/>
      <c r="V1331" s="15"/>
    </row>
    <row r="1332" spans="2:22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/>
      <c r="T1332" s="60"/>
      <c r="V1332" s="15"/>
    </row>
    <row r="1333" spans="2:22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/>
      <c r="T1333" s="60"/>
      <c r="V1333" s="15"/>
    </row>
    <row r="1334" spans="2:22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/>
      <c r="T1334" s="60"/>
      <c r="V1334" s="15"/>
    </row>
    <row r="1335" spans="2:22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/>
      <c r="T1335" s="60"/>
      <c r="V1335" s="15"/>
    </row>
    <row r="1336" spans="2:22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/>
      <c r="T1336" s="60"/>
      <c r="V1336" s="15"/>
    </row>
    <row r="1337" spans="2:22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/>
      <c r="T1337" s="60"/>
      <c r="V1337" s="15"/>
    </row>
    <row r="1338" spans="2:22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/>
      <c r="T1338" s="60"/>
      <c r="V1338" s="15"/>
    </row>
    <row r="1339" spans="2:22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/>
      <c r="T1339" s="60"/>
      <c r="V1339" s="15"/>
    </row>
    <row r="1340" spans="2:22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/>
      <c r="T1340" s="60"/>
      <c r="V1340" s="15"/>
    </row>
    <row r="1341" spans="2:22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/>
      <c r="T1341" s="60"/>
      <c r="V1341" s="15"/>
    </row>
    <row r="1342" spans="2:22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/>
      <c r="T1342" s="60"/>
      <c r="V1342" s="15"/>
    </row>
    <row r="1343" spans="2:22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/>
      <c r="T1343" s="60"/>
      <c r="V1343" s="15"/>
    </row>
    <row r="1344" spans="2:22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/>
      <c r="T1344" s="60"/>
      <c r="V1344" s="15"/>
    </row>
    <row r="1345" spans="2:22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/>
      <c r="T1345" s="60"/>
      <c r="V1345" s="15"/>
    </row>
    <row r="1346" spans="2:22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/>
      <c r="T1346" s="60"/>
      <c r="V1346" s="15"/>
    </row>
    <row r="1347" spans="2:22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/>
      <c r="T1347" s="60"/>
      <c r="V1347" s="15"/>
    </row>
    <row r="1348" spans="2:22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/>
      <c r="T1348" s="60"/>
      <c r="V1348" s="15"/>
    </row>
    <row r="1349" spans="2:22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/>
      <c r="T1349" s="60"/>
      <c r="V1349" s="15"/>
    </row>
    <row r="1350" spans="2:22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/>
      <c r="T1350" s="60"/>
      <c r="V1350" s="15"/>
    </row>
    <row r="1351" spans="2:22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/>
      <c r="T1351" s="60"/>
      <c r="V1351" s="15"/>
    </row>
    <row r="1352" spans="2:22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/>
      <c r="T1352" s="60"/>
      <c r="V1352" s="15"/>
    </row>
    <row r="1353" spans="2:22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/>
      <c r="T1353" s="60"/>
      <c r="V1353" s="15"/>
    </row>
    <row r="1354" spans="2:22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/>
      <c r="T1354" s="60"/>
      <c r="V1354" s="15"/>
    </row>
    <row r="1355" spans="2:22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/>
      <c r="T1355" s="60"/>
      <c r="V1355" s="15"/>
    </row>
    <row r="1356" spans="2:22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/>
      <c r="T1356" s="60"/>
      <c r="V1356" s="15"/>
    </row>
    <row r="1357" spans="2:22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/>
      <c r="T1357" s="60"/>
      <c r="V1357" s="15"/>
    </row>
    <row r="1358" spans="2:22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/>
      <c r="T1358" s="60"/>
      <c r="V1358" s="15"/>
    </row>
    <row r="1359" spans="2:22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/>
      <c r="T1359" s="60"/>
      <c r="V1359" s="15"/>
    </row>
    <row r="1360" spans="2:22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/>
      <c r="T1360" s="60"/>
      <c r="V1360" s="15"/>
    </row>
    <row r="1361" spans="2:22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/>
      <c r="T1361" s="60"/>
      <c r="V1361" s="15"/>
    </row>
    <row r="1362" spans="2:22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/>
      <c r="T1362" s="60"/>
      <c r="V1362" s="15"/>
    </row>
    <row r="1363" spans="2:22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/>
      <c r="T1363" s="60"/>
      <c r="V1363" s="15"/>
    </row>
    <row r="1364" spans="2:22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/>
      <c r="T1364" s="60"/>
      <c r="V1364" s="15"/>
    </row>
    <row r="1365" spans="2:22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/>
      <c r="T1365" s="60"/>
      <c r="V1365" s="15"/>
    </row>
    <row r="1366" spans="2:22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/>
      <c r="T1366" s="60"/>
      <c r="V1366" s="15"/>
    </row>
    <row r="1367" spans="2:22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/>
      <c r="T1367" s="60"/>
      <c r="V1367" s="15"/>
    </row>
    <row r="1368" spans="2:22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/>
      <c r="T1368" s="60"/>
      <c r="V1368" s="15"/>
    </row>
    <row r="1369" spans="2:22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/>
      <c r="T1369" s="60"/>
      <c r="V1369" s="15"/>
    </row>
    <row r="1370" spans="2:22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/>
      <c r="T1370" s="60"/>
      <c r="V1370" s="15"/>
    </row>
    <row r="1371" spans="2:22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/>
      <c r="T1371" s="60"/>
      <c r="V1371" s="15"/>
    </row>
    <row r="1372" spans="2:22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/>
      <c r="T1372" s="60"/>
      <c r="V1372" s="15"/>
    </row>
    <row r="1373" spans="2:22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/>
      <c r="T1373" s="60"/>
      <c r="V1373" s="15"/>
    </row>
    <row r="1374" spans="2:22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/>
      <c r="T1374" s="60"/>
      <c r="V1374" s="15"/>
    </row>
    <row r="1375" spans="2:22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/>
      <c r="T1375" s="60"/>
      <c r="V1375" s="15"/>
    </row>
    <row r="1376" spans="2:22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/>
      <c r="T1376" s="60"/>
      <c r="V1376" s="15"/>
    </row>
    <row r="1377" spans="2:22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/>
      <c r="T1377" s="60"/>
      <c r="V1377" s="15"/>
    </row>
    <row r="1378" spans="2:22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/>
      <c r="T1378" s="60"/>
      <c r="V1378" s="15"/>
    </row>
    <row r="1379" spans="2:22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/>
      <c r="T1379" s="60"/>
      <c r="V1379" s="15"/>
    </row>
    <row r="1380" spans="2:22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/>
      <c r="T1380" s="60"/>
      <c r="V1380" s="15"/>
    </row>
    <row r="1381" spans="2:22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/>
      <c r="T1381" s="60"/>
      <c r="V1381" s="15"/>
    </row>
    <row r="1382" spans="2:22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/>
      <c r="T1382" s="60"/>
      <c r="V1382" s="15"/>
    </row>
    <row r="1383" spans="2:22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/>
      <c r="T1383" s="60"/>
      <c r="V1383" s="15"/>
    </row>
    <row r="1384" spans="2:22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/>
      <c r="T1384" s="60"/>
      <c r="V1384" s="15"/>
    </row>
    <row r="1385" spans="2:22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/>
      <c r="T1385" s="60"/>
      <c r="V1385" s="15"/>
    </row>
    <row r="1386" spans="2:22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/>
      <c r="T1386" s="60"/>
      <c r="V1386" s="15"/>
    </row>
    <row r="1387" spans="2:22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/>
      <c r="T1387" s="60"/>
      <c r="V1387" s="15"/>
    </row>
    <row r="1388" spans="2:22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/>
      <c r="T1388" s="60"/>
      <c r="V1388" s="15"/>
    </row>
    <row r="1389" spans="2:22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/>
      <c r="T1389" s="60"/>
      <c r="V1389" s="15"/>
    </row>
    <row r="1390" spans="2:22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/>
      <c r="T1390" s="60"/>
      <c r="V1390" s="15"/>
    </row>
    <row r="1391" spans="2:22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/>
      <c r="T1391" s="60"/>
      <c r="V1391" s="15"/>
    </row>
    <row r="1392" spans="2:22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/>
      <c r="T1392" s="60"/>
      <c r="V1392" s="15"/>
    </row>
    <row r="1393" spans="2:22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/>
      <c r="T1393" s="60"/>
      <c r="V1393" s="15"/>
    </row>
    <row r="1394" spans="2:22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/>
      <c r="T1394" s="60"/>
      <c r="V1394" s="15"/>
    </row>
    <row r="1395" spans="2:22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/>
      <c r="T1395" s="60"/>
      <c r="V1395" s="15"/>
    </row>
    <row r="1396" spans="2:22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/>
      <c r="T1396" s="60"/>
      <c r="V1396" s="15"/>
    </row>
    <row r="1397" spans="2:22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/>
      <c r="T1397" s="60"/>
      <c r="V1397" s="15"/>
    </row>
    <row r="1398" spans="2:22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/>
      <c r="T1398" s="60"/>
      <c r="V1398" s="15"/>
    </row>
    <row r="1399" spans="2:22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/>
      <c r="T1399" s="60"/>
      <c r="V1399" s="15"/>
    </row>
    <row r="1400" spans="2:22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/>
      <c r="T1400" s="60"/>
      <c r="V1400" s="15"/>
    </row>
    <row r="1401" spans="2:22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/>
      <c r="T1401" s="60"/>
      <c r="V1401" s="15"/>
    </row>
    <row r="1402" spans="2:22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/>
      <c r="T1402" s="60"/>
      <c r="V1402" s="15"/>
    </row>
    <row r="1403" spans="2:22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/>
      <c r="T1403" s="60"/>
      <c r="V1403" s="15"/>
    </row>
    <row r="1404" spans="2:22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/>
      <c r="T1404" s="60"/>
      <c r="V1404" s="15"/>
    </row>
    <row r="1405" spans="2:22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/>
      <c r="T1405" s="60"/>
      <c r="V1405" s="15"/>
    </row>
    <row r="1406" spans="2:22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/>
      <c r="T1406" s="60"/>
      <c r="V1406" s="15"/>
    </row>
    <row r="1407" spans="2:22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/>
      <c r="T1407" s="60"/>
      <c r="V1407" s="15"/>
    </row>
    <row r="1408" spans="2:22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/>
      <c r="T1408" s="60"/>
      <c r="V1408" s="15"/>
    </row>
    <row r="1409" spans="2:22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/>
      <c r="T1409" s="60"/>
      <c r="V1409" s="15"/>
    </row>
    <row r="1410" spans="2:22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/>
      <c r="T1410" s="60"/>
      <c r="V1410" s="15"/>
    </row>
    <row r="1411" spans="2:22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/>
      <c r="T1411" s="60"/>
      <c r="V1411" s="15"/>
    </row>
    <row r="1412" spans="2:22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/>
      <c r="T1412" s="60"/>
      <c r="V1412" s="15"/>
    </row>
    <row r="1413" spans="2:22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/>
      <c r="T1413" s="60"/>
      <c r="V1413" s="15"/>
    </row>
    <row r="1414" spans="2:22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/>
      <c r="T1414" s="60"/>
      <c r="V1414" s="15"/>
    </row>
    <row r="1415" spans="2:22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/>
      <c r="T1415" s="60"/>
      <c r="V1415" s="15"/>
    </row>
    <row r="1416" spans="2:22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/>
      <c r="T1416" s="60"/>
      <c r="V1416" s="15"/>
    </row>
    <row r="1417" spans="2:22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/>
      <c r="T1417" s="60"/>
      <c r="V1417" s="15"/>
    </row>
    <row r="1418" spans="2:22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/>
      <c r="T1418" s="60"/>
      <c r="V1418" s="15"/>
    </row>
    <row r="1419" spans="2:22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/>
      <c r="T1419" s="60"/>
      <c r="V1419" s="15"/>
    </row>
    <row r="1420" spans="2:22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/>
      <c r="T1420" s="60"/>
      <c r="V1420" s="15"/>
    </row>
    <row r="1421" spans="2:22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/>
      <c r="T1421" s="60"/>
      <c r="V1421" s="15"/>
    </row>
    <row r="1422" spans="2:22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/>
      <c r="T1422" s="60"/>
      <c r="V1422" s="15"/>
    </row>
    <row r="1423" spans="2:22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/>
      <c r="T1423" s="60"/>
      <c r="V1423" s="15"/>
    </row>
    <row r="1424" spans="2:22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/>
      <c r="T1424" s="60"/>
      <c r="V1424" s="15"/>
    </row>
    <row r="1425" spans="2:22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/>
      <c r="T1425" s="60"/>
      <c r="V1425" s="15"/>
    </row>
    <row r="1426" spans="2:22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/>
      <c r="T1426" s="60"/>
      <c r="V1426" s="15"/>
    </row>
    <row r="1427" spans="2:22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/>
      <c r="T1427" s="60"/>
      <c r="V1427" s="15"/>
    </row>
    <row r="1428" spans="2:22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/>
      <c r="T1428" s="60"/>
      <c r="V1428" s="15"/>
    </row>
    <row r="1429" spans="2:22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/>
      <c r="T1429" s="60"/>
      <c r="V1429" s="15"/>
    </row>
    <row r="1430" spans="2:22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/>
      <c r="T1430" s="60"/>
      <c r="V1430" s="15"/>
    </row>
    <row r="1431" spans="2:22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/>
      <c r="T1431" s="60"/>
      <c r="V1431" s="15"/>
    </row>
    <row r="1432" spans="2:22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/>
      <c r="T1432" s="60"/>
      <c r="V1432" s="15"/>
    </row>
    <row r="1433" spans="2:22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/>
      <c r="T1433" s="60"/>
      <c r="V1433" s="15"/>
    </row>
    <row r="1434" spans="2:22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/>
      <c r="T1434" s="60"/>
      <c r="V1434" s="15"/>
    </row>
    <row r="1435" spans="2:22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/>
      <c r="T1435" s="60"/>
      <c r="V1435" s="15"/>
    </row>
    <row r="1436" spans="2:22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/>
      <c r="T1436" s="60"/>
      <c r="V1436" s="15"/>
    </row>
    <row r="1437" spans="2:22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/>
      <c r="T1437" s="60"/>
      <c r="V1437" s="15"/>
    </row>
    <row r="1438" spans="2:22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/>
      <c r="T1438" s="60"/>
      <c r="V1438" s="15"/>
    </row>
    <row r="1439" spans="2:22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/>
      <c r="T1439" s="60"/>
      <c r="V1439" s="15"/>
    </row>
    <row r="1440" spans="2:22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/>
      <c r="T1440" s="60"/>
      <c r="V1440" s="15"/>
    </row>
    <row r="1441" spans="2:22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/>
      <c r="T1441" s="60"/>
      <c r="V1441" s="15"/>
    </row>
    <row r="1442" spans="2:22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/>
      <c r="T1442" s="60"/>
      <c r="V1442" s="15"/>
    </row>
    <row r="1443" spans="2:22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/>
      <c r="T1443" s="60"/>
      <c r="V1443" s="15"/>
    </row>
    <row r="1444" spans="2:22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/>
      <c r="T1444" s="60"/>
      <c r="V1444" s="15"/>
    </row>
    <row r="1445" spans="2:22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/>
      <c r="T1445" s="60"/>
      <c r="V1445" s="15"/>
    </row>
    <row r="1446" spans="2:22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/>
      <c r="T1446" s="60"/>
      <c r="V1446" s="15"/>
    </row>
    <row r="1447" spans="2:22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/>
      <c r="T1447" s="60"/>
      <c r="V1447" s="15"/>
    </row>
    <row r="1448" spans="2:22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/>
      <c r="T1448" s="60"/>
      <c r="V1448" s="15"/>
    </row>
    <row r="1449" spans="2:22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/>
      <c r="T1449" s="60"/>
      <c r="V1449" s="15"/>
    </row>
    <row r="1450" spans="2:22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/>
      <c r="T1450" s="60"/>
      <c r="V1450" s="15"/>
    </row>
    <row r="1451" spans="2:22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/>
      <c r="T1451" s="60"/>
      <c r="V1451" s="15"/>
    </row>
    <row r="1452" spans="2:22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/>
      <c r="T1452" s="60"/>
      <c r="V1452" s="15"/>
    </row>
    <row r="1453" spans="2:22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/>
      <c r="T1453" s="60"/>
      <c r="V1453" s="15"/>
    </row>
    <row r="1454" spans="2:22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/>
      <c r="T1454" s="60"/>
      <c r="V1454" s="15"/>
    </row>
    <row r="1455" spans="2:22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/>
      <c r="T1455" s="60"/>
      <c r="V1455" s="15"/>
    </row>
    <row r="1456" spans="2:22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/>
      <c r="T1456" s="60"/>
      <c r="V1456" s="15"/>
    </row>
    <row r="1457" spans="2:22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/>
      <c r="T1457" s="60"/>
      <c r="V1457" s="15"/>
    </row>
    <row r="1458" spans="2:22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/>
      <c r="T1458" s="60"/>
      <c r="V1458" s="15"/>
    </row>
    <row r="1459" spans="2:22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/>
      <c r="T1459" s="60"/>
      <c r="V1459" s="15"/>
    </row>
    <row r="1460" spans="2:22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/>
      <c r="T1460" s="60"/>
      <c r="V1460" s="15"/>
    </row>
    <row r="1461" spans="2:22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/>
      <c r="T1461" s="60"/>
      <c r="V1461" s="15"/>
    </row>
    <row r="1462" spans="2:22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/>
      <c r="T1462" s="60"/>
      <c r="V1462" s="15"/>
    </row>
    <row r="1463" spans="2:22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/>
      <c r="T1463" s="60"/>
      <c r="V1463" s="15"/>
    </row>
    <row r="1464" spans="2:22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/>
      <c r="T1464" s="60"/>
      <c r="V1464" s="15"/>
    </row>
    <row r="1465" spans="2:22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/>
      <c r="T1465" s="60"/>
      <c r="V1465" s="15"/>
    </row>
    <row r="1466" spans="2:22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/>
      <c r="T1466" s="60"/>
      <c r="V1466" s="15"/>
    </row>
    <row r="1467" spans="2:22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/>
      <c r="T1467" s="60"/>
      <c r="V1467" s="15"/>
    </row>
    <row r="1468" spans="2:22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/>
      <c r="T1468" s="60"/>
      <c r="V1468" s="15"/>
    </row>
    <row r="1469" spans="2:22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/>
      <c r="T1469" s="60"/>
      <c r="V1469" s="15"/>
    </row>
    <row r="1470" spans="2:22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/>
      <c r="T1470" s="60"/>
      <c r="V1470" s="15"/>
    </row>
    <row r="1471" spans="2:22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/>
      <c r="T1471" s="60"/>
      <c r="V1471" s="15"/>
    </row>
    <row r="1472" spans="2:22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/>
      <c r="T1472" s="60"/>
      <c r="V1472" s="15"/>
    </row>
    <row r="1473" spans="2:22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/>
      <c r="T1473" s="60"/>
      <c r="V1473" s="15"/>
    </row>
    <row r="1474" spans="2:22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/>
      <c r="T1474" s="60"/>
      <c r="V1474" s="15"/>
    </row>
    <row r="1475" spans="2:22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/>
      <c r="T1475" s="60"/>
      <c r="V1475" s="15"/>
    </row>
    <row r="1476" spans="2:22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/>
      <c r="T1476" s="60"/>
      <c r="V1476" s="15"/>
    </row>
    <row r="1477" spans="2:22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/>
      <c r="T1477" s="60"/>
      <c r="V1477" s="15"/>
    </row>
    <row r="1478" spans="2:22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/>
      <c r="T1478" s="60"/>
      <c r="V1478" s="15"/>
    </row>
    <row r="1479" spans="2:22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/>
      <c r="T1479" s="60"/>
      <c r="V1479" s="15"/>
    </row>
    <row r="1480" spans="2:22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/>
      <c r="T1480" s="60"/>
      <c r="V1480" s="15"/>
    </row>
    <row r="1481" spans="2:22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/>
      <c r="T1481" s="60"/>
      <c r="V1481" s="15"/>
    </row>
    <row r="1482" spans="2:22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/>
      <c r="T1482" s="60"/>
      <c r="V1482" s="15"/>
    </row>
    <row r="1483" spans="2:22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/>
      <c r="T1483" s="60"/>
      <c r="V1483" s="15"/>
    </row>
    <row r="1484" spans="2:22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/>
      <c r="T1484" s="60"/>
      <c r="V1484" s="15"/>
    </row>
    <row r="1485" spans="2:22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/>
      <c r="T1485" s="60"/>
      <c r="V1485" s="15"/>
    </row>
    <row r="1486" spans="2:22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/>
      <c r="T1486" s="60"/>
      <c r="V1486" s="15"/>
    </row>
    <row r="1487" spans="2:22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/>
      <c r="T1487" s="60"/>
      <c r="V1487" s="15"/>
    </row>
    <row r="1488" spans="2:22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/>
      <c r="T1488" s="60"/>
      <c r="V1488" s="15"/>
    </row>
    <row r="1489" spans="2:22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/>
      <c r="T1489" s="60"/>
      <c r="V1489" s="15"/>
    </row>
    <row r="1490" spans="2:22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/>
      <c r="T1490" s="60"/>
      <c r="V1490" s="15"/>
    </row>
    <row r="1491" spans="2:22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/>
      <c r="T1491" s="60"/>
      <c r="V1491" s="15"/>
    </row>
    <row r="1492" spans="2:22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/>
      <c r="T1492" s="60"/>
      <c r="V1492" s="15"/>
    </row>
    <row r="1493" spans="2:22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/>
      <c r="T1493" s="60"/>
      <c r="V1493" s="15"/>
    </row>
    <row r="1494" spans="2:22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/>
      <c r="T1494" s="60"/>
      <c r="V1494" s="15"/>
    </row>
    <row r="1495" spans="2:22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/>
      <c r="T1495" s="60"/>
      <c r="V1495" s="15"/>
    </row>
    <row r="1496" spans="2:22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/>
      <c r="T1496" s="60"/>
      <c r="V1496" s="15"/>
    </row>
    <row r="1497" spans="2:22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/>
      <c r="T1497" s="60"/>
      <c r="V1497" s="15"/>
    </row>
    <row r="1498" spans="2:22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/>
      <c r="T1498" s="60"/>
      <c r="V1498" s="15"/>
    </row>
    <row r="1499" spans="2:22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/>
      <c r="T1499" s="60"/>
      <c r="V1499" s="15"/>
    </row>
    <row r="1500" spans="2:22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/>
      <c r="T1500" s="60"/>
      <c r="V1500" s="15"/>
    </row>
    <row r="1501" spans="2:22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/>
      <c r="T1501" s="60"/>
      <c r="V1501" s="15"/>
    </row>
    <row r="1502" spans="2:22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/>
      <c r="T1502" s="60"/>
      <c r="V1502" s="15"/>
    </row>
    <row r="1503" spans="2:22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/>
      <c r="T1503" s="60"/>
      <c r="V1503" s="15"/>
    </row>
    <row r="1504" spans="2:22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/>
      <c r="T1504" s="60"/>
      <c r="V1504" s="15"/>
    </row>
    <row r="1505" spans="2:22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/>
      <c r="T1505" s="60"/>
      <c r="V1505" s="15"/>
    </row>
    <row r="1506" spans="2:22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/>
      <c r="T1506" s="60"/>
      <c r="V1506" s="15"/>
    </row>
    <row r="1507" spans="2:22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/>
      <c r="T1507" s="60"/>
      <c r="V1507" s="15"/>
    </row>
    <row r="1508" spans="2:22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/>
      <c r="T1508" s="60"/>
      <c r="V1508" s="15"/>
    </row>
    <row r="1509" spans="2:22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/>
      <c r="T1509" s="60"/>
      <c r="V1509" s="15"/>
    </row>
    <row r="1510" spans="2:22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/>
      <c r="T1510" s="60"/>
      <c r="V1510" s="15"/>
    </row>
    <row r="1511" spans="2:22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/>
      <c r="T1511" s="60"/>
      <c r="V1511" s="15"/>
    </row>
    <row r="1512" spans="2:22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/>
      <c r="T1512" s="60"/>
      <c r="V1512" s="15"/>
    </row>
    <row r="1513" spans="2:22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/>
      <c r="T1513" s="60"/>
      <c r="V1513" s="15"/>
    </row>
    <row r="1514" spans="2:22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/>
      <c r="T1514" s="60"/>
      <c r="V1514" s="15"/>
    </row>
    <row r="1515" spans="2:22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/>
      <c r="T1515" s="60"/>
      <c r="V1515" s="15"/>
    </row>
    <row r="1516" spans="2:22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/>
      <c r="T1516" s="60"/>
      <c r="V1516" s="15"/>
    </row>
    <row r="1517" spans="2:22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/>
      <c r="T1517" s="60"/>
      <c r="V1517" s="15"/>
    </row>
    <row r="1518" spans="2:22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/>
      <c r="T1518" s="60"/>
      <c r="V1518" s="15"/>
    </row>
    <row r="1519" spans="2:22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/>
      <c r="T1519" s="60"/>
      <c r="V1519" s="15"/>
    </row>
    <row r="1520" spans="2:22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/>
      <c r="T1520" s="60"/>
      <c r="V1520" s="15"/>
    </row>
    <row r="1521" spans="2:22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/>
      <c r="T1521" s="60"/>
      <c r="V1521" s="15"/>
    </row>
    <row r="1522" spans="2:22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/>
      <c r="T1522" s="60"/>
      <c r="V1522" s="15"/>
    </row>
    <row r="1523" spans="2:22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/>
      <c r="T1523" s="60"/>
      <c r="V1523" s="15"/>
    </row>
    <row r="1524" spans="2:22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/>
      <c r="T1524" s="60"/>
      <c r="V1524" s="15"/>
    </row>
    <row r="1525" spans="2:22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/>
      <c r="T1525" s="60"/>
      <c r="V1525" s="15"/>
    </row>
    <row r="1526" spans="2:22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/>
      <c r="T1526" s="60"/>
      <c r="V1526" s="15"/>
    </row>
    <row r="1527" spans="2:22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/>
      <c r="T1527" s="60"/>
      <c r="V1527" s="15"/>
    </row>
    <row r="1528" spans="2:22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/>
      <c r="T1528" s="60"/>
      <c r="V1528" s="15"/>
    </row>
    <row r="1529" spans="2:22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/>
      <c r="T1529" s="60"/>
      <c r="V1529" s="15"/>
    </row>
    <row r="1530" spans="2:22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/>
      <c r="T1530" s="60"/>
      <c r="V1530" s="15"/>
    </row>
    <row r="1531" spans="2:22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/>
      <c r="T1531" s="60"/>
      <c r="V1531" s="15"/>
    </row>
    <row r="1532" spans="2:22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/>
      <c r="T1532" s="60"/>
      <c r="V1532" s="15"/>
    </row>
    <row r="1533" spans="2:22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/>
      <c r="T1533" s="60"/>
      <c r="V1533" s="15"/>
    </row>
    <row r="1534" spans="2:22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/>
      <c r="T1534" s="60"/>
      <c r="V1534" s="15"/>
    </row>
    <row r="1535" spans="2:22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/>
      <c r="T1535" s="60"/>
      <c r="V1535" s="15"/>
    </row>
    <row r="1536" spans="2:22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/>
      <c r="T1536" s="60"/>
      <c r="V1536" s="15"/>
    </row>
    <row r="1537" spans="2:22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/>
      <c r="T1537" s="60"/>
      <c r="V1537" s="15"/>
    </row>
    <row r="1538" spans="2:22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/>
      <c r="T1538" s="60"/>
      <c r="V1538" s="15"/>
    </row>
    <row r="1539" spans="2:22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/>
      <c r="T1539" s="60"/>
      <c r="V1539" s="15"/>
    </row>
    <row r="1540" spans="2:22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/>
      <c r="T1540" s="60"/>
      <c r="V1540" s="15"/>
    </row>
    <row r="1541" spans="2:22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/>
      <c r="T1541" s="60"/>
      <c r="V1541" s="15"/>
    </row>
    <row r="1542" spans="2:22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/>
      <c r="T1542" s="60"/>
      <c r="V1542" s="15"/>
    </row>
    <row r="1543" spans="2:22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/>
      <c r="T1543" s="60"/>
      <c r="V1543" s="15"/>
    </row>
    <row r="1544" spans="2:22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/>
      <c r="T1544" s="60"/>
      <c r="V1544" s="15"/>
    </row>
    <row r="1545" spans="2:22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/>
      <c r="T1545" s="60"/>
      <c r="V1545" s="15"/>
    </row>
    <row r="1546" spans="2:22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/>
      <c r="T1546" s="60"/>
      <c r="V1546" s="15"/>
    </row>
    <row r="1547" spans="2:22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/>
      <c r="T1547" s="60"/>
      <c r="V1547" s="15"/>
    </row>
    <row r="1548" spans="2:22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/>
      <c r="T1548" s="60"/>
      <c r="V1548" s="15"/>
    </row>
    <row r="1549" spans="2:22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/>
      <c r="T1549" s="60"/>
      <c r="V1549" s="15"/>
    </row>
    <row r="1550" spans="2:22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/>
      <c r="T1550" s="60"/>
      <c r="V1550" s="15"/>
    </row>
    <row r="1551" spans="2:22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/>
      <c r="T1551" s="60"/>
      <c r="V1551" s="15"/>
    </row>
    <row r="1552" spans="2:22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/>
      <c r="T1552" s="60"/>
      <c r="V1552" s="15"/>
    </row>
    <row r="1553" spans="2:22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/>
      <c r="T1553" s="60"/>
      <c r="V1553" s="15"/>
    </row>
    <row r="1554" spans="2:22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/>
      <c r="T1554" s="60"/>
      <c r="V1554" s="15"/>
    </row>
    <row r="1555" spans="2:22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/>
      <c r="T1555" s="60"/>
      <c r="V1555" s="15"/>
    </row>
    <row r="1556" spans="2:22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/>
      <c r="T1556" s="60"/>
      <c r="V1556" s="15"/>
    </row>
    <row r="1557" spans="2:22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/>
      <c r="T1557" s="60"/>
      <c r="V1557" s="15"/>
    </row>
    <row r="1558" spans="2:22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/>
      <c r="T1558" s="60"/>
      <c r="V1558" s="15"/>
    </row>
    <row r="1559" spans="2:22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/>
      <c r="T1559" s="60"/>
      <c r="V1559" s="15"/>
    </row>
    <row r="1560" spans="2:22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/>
      <c r="T1560" s="60"/>
      <c r="V1560" s="15"/>
    </row>
    <row r="1561" spans="2:22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/>
      <c r="T1561" s="60"/>
      <c r="V1561" s="15"/>
    </row>
    <row r="1562" spans="2:22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/>
      <c r="T1562" s="60"/>
      <c r="V1562" s="15"/>
    </row>
    <row r="1563" spans="2:22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/>
      <c r="T1563" s="60"/>
      <c r="V1563" s="15"/>
    </row>
    <row r="1564" spans="2:22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/>
      <c r="T1564" s="60"/>
      <c r="V1564" s="15"/>
    </row>
    <row r="1565" spans="2:22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/>
      <c r="T1565" s="60"/>
      <c r="V1565" s="15"/>
    </row>
    <row r="1566" spans="2:22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/>
      <c r="T1566" s="60"/>
      <c r="V1566" s="15"/>
    </row>
    <row r="1567" spans="2:22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/>
      <c r="T1567" s="60"/>
      <c r="V1567" s="15"/>
    </row>
    <row r="1568" spans="2:22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/>
      <c r="T1568" s="60"/>
      <c r="V1568" s="15"/>
    </row>
    <row r="1569" spans="2:22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/>
      <c r="T1569" s="60"/>
      <c r="V1569" s="15"/>
    </row>
    <row r="1570" spans="2:22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/>
      <c r="T1570" s="60"/>
      <c r="V1570" s="15"/>
    </row>
    <row r="1571" spans="2:22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/>
      <c r="T1571" s="60"/>
      <c r="V1571" s="15"/>
    </row>
    <row r="1572" spans="2:22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/>
      <c r="T1572" s="60"/>
      <c r="V1572" s="15"/>
    </row>
    <row r="1573" spans="2:22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/>
      <c r="T1573" s="60"/>
      <c r="V1573" s="15"/>
    </row>
    <row r="1574" spans="2:22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/>
      <c r="T1574" s="60"/>
      <c r="V1574" s="15"/>
    </row>
    <row r="1575" spans="2:22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/>
      <c r="T1575" s="60"/>
      <c r="V1575" s="15"/>
    </row>
    <row r="1576" spans="2:22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/>
      <c r="T1576" s="60"/>
      <c r="V1576" s="15"/>
    </row>
    <row r="1577" spans="2:22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/>
      <c r="T1577" s="60"/>
      <c r="V1577" s="15"/>
    </row>
    <row r="1578" spans="2:22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/>
      <c r="T1578" s="60"/>
      <c r="V1578" s="15"/>
    </row>
    <row r="1579" spans="2:22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/>
      <c r="T1579" s="60"/>
      <c r="V1579" s="15"/>
    </row>
    <row r="1580" spans="2:22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/>
      <c r="T1580" s="60"/>
      <c r="V1580" s="15"/>
    </row>
    <row r="1581" spans="2:22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/>
      <c r="T1581" s="60"/>
      <c r="V1581" s="15"/>
    </row>
    <row r="1582" spans="2:22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/>
      <c r="T1582" s="60"/>
      <c r="V1582" s="15"/>
    </row>
    <row r="1583" spans="2:22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/>
      <c r="T1583" s="60"/>
      <c r="V1583" s="15"/>
    </row>
    <row r="1584" spans="2:22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/>
      <c r="T1584" s="60"/>
      <c r="V1584" s="15"/>
    </row>
    <row r="1585" spans="2:22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/>
      <c r="T1585" s="60"/>
      <c r="V1585" s="15"/>
    </row>
    <row r="1586" spans="2:22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/>
      <c r="T1586" s="60"/>
      <c r="V1586" s="15"/>
    </row>
    <row r="1587" spans="2:22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/>
      <c r="T1587" s="60"/>
      <c r="V1587" s="15"/>
    </row>
    <row r="1588" spans="2:22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/>
      <c r="T1588" s="60"/>
      <c r="V1588" s="15"/>
    </row>
    <row r="1589" spans="2:22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/>
      <c r="T1589" s="60"/>
      <c r="V1589" s="15"/>
    </row>
    <row r="1590" spans="2:22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/>
      <c r="T1590" s="60"/>
      <c r="V1590" s="15"/>
    </row>
    <row r="1591" spans="2:22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/>
      <c r="T1591" s="60"/>
      <c r="V1591" s="15"/>
    </row>
    <row r="1592" spans="2:22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/>
      <c r="T1592" s="60"/>
      <c r="V1592" s="15"/>
    </row>
    <row r="1593" spans="2:22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/>
      <c r="T1593" s="60"/>
      <c r="V1593" s="15"/>
    </row>
    <row r="1594" spans="2:22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/>
      <c r="T1594" s="60"/>
      <c r="V1594" s="15"/>
    </row>
    <row r="1595" spans="2:22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/>
      <c r="T1595" s="60"/>
      <c r="V1595" s="15"/>
    </row>
    <row r="1596" spans="2:22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/>
      <c r="T1596" s="60"/>
      <c r="V1596" s="15"/>
    </row>
    <row r="1597" spans="2:22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/>
      <c r="T1597" s="60"/>
      <c r="V1597" s="15"/>
    </row>
    <row r="1598" spans="2:22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/>
      <c r="T1598" s="60"/>
      <c r="V1598" s="15"/>
    </row>
    <row r="1599" spans="2:22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/>
      <c r="T1599" s="60"/>
      <c r="V1599" s="15"/>
    </row>
    <row r="1600" spans="2:22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/>
      <c r="T1600" s="60"/>
      <c r="V1600" s="15"/>
    </row>
    <row r="1601" spans="2:22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/>
      <c r="T1601" s="60"/>
      <c r="V1601" s="15"/>
    </row>
    <row r="1602" spans="2:22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/>
      <c r="T1602" s="60"/>
      <c r="V1602" s="15"/>
    </row>
    <row r="1603" spans="2:22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/>
      <c r="T1603" s="60"/>
      <c r="V1603" s="15"/>
    </row>
    <row r="1604" spans="2:22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/>
      <c r="T1604" s="60"/>
      <c r="V1604" s="15"/>
    </row>
    <row r="1605" spans="2:22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/>
      <c r="T1605" s="60"/>
      <c r="V1605" s="15"/>
    </row>
    <row r="1606" spans="2:22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/>
      <c r="T1606" s="60"/>
      <c r="V1606" s="15"/>
    </row>
    <row r="1607" spans="2:22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/>
      <c r="T1607" s="60"/>
      <c r="V1607" s="15"/>
    </row>
    <row r="1608" spans="2:22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/>
      <c r="T1608" s="60"/>
      <c r="V1608" s="15"/>
    </row>
    <row r="1609" spans="2:22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/>
      <c r="T1609" s="60"/>
      <c r="V1609" s="15"/>
    </row>
    <row r="1610" spans="2:22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/>
      <c r="T1610" s="60"/>
      <c r="V1610" s="15"/>
    </row>
    <row r="1611" spans="2:22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/>
      <c r="T1611" s="60"/>
      <c r="V1611" s="15"/>
    </row>
    <row r="1612" spans="2:22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/>
      <c r="T1612" s="60"/>
      <c r="V1612" s="15"/>
    </row>
    <row r="1613" spans="2:22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/>
      <c r="T1613" s="60"/>
      <c r="V1613" s="15"/>
    </row>
    <row r="1614" spans="2:22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/>
      <c r="T1614" s="60"/>
      <c r="V1614" s="15"/>
    </row>
    <row r="1615" spans="2:22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/>
      <c r="T1615" s="60"/>
      <c r="V1615" s="15"/>
    </row>
    <row r="1616" spans="2:22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/>
      <c r="T1616" s="60"/>
      <c r="V1616" s="15"/>
    </row>
    <row r="1617" spans="2:22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/>
      <c r="T1617" s="60"/>
      <c r="V1617" s="15"/>
    </row>
    <row r="1618" spans="2:22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/>
      <c r="T1618" s="60"/>
      <c r="V1618" s="15"/>
    </row>
    <row r="1619" spans="2:22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/>
      <c r="T1619" s="60"/>
      <c r="V1619" s="15"/>
    </row>
    <row r="1620" spans="2:22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/>
      <c r="T1620" s="60"/>
      <c r="V1620" s="15"/>
    </row>
    <row r="1621" spans="2:22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/>
      <c r="T1621" s="60"/>
      <c r="V1621" s="15"/>
    </row>
    <row r="1622" spans="2:22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/>
      <c r="T1622" s="60"/>
      <c r="V1622" s="15"/>
    </row>
    <row r="1623" spans="2:22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/>
      <c r="T1623" s="60"/>
      <c r="V1623" s="15"/>
    </row>
    <row r="1624" spans="2:22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/>
      <c r="T1624" s="60"/>
      <c r="V1624" s="15"/>
    </row>
    <row r="1625" spans="2:22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/>
      <c r="T1625" s="60"/>
      <c r="V1625" s="15"/>
    </row>
    <row r="1626" spans="2:22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/>
      <c r="T1626" s="60"/>
      <c r="V1626" s="15"/>
    </row>
    <row r="1627" spans="2:22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/>
      <c r="T1627" s="60"/>
      <c r="V1627" s="15"/>
    </row>
    <row r="1628" spans="2:22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/>
      <c r="T1628" s="60"/>
      <c r="V1628" s="15"/>
    </row>
    <row r="1629" spans="2:22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/>
      <c r="T1629" s="60"/>
      <c r="V1629" s="15"/>
    </row>
    <row r="1630" spans="2:22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/>
      <c r="T1630" s="60"/>
      <c r="V1630" s="15"/>
    </row>
    <row r="1631" spans="2:22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/>
      <c r="T1631" s="60"/>
      <c r="V1631" s="15"/>
    </row>
    <row r="1632" spans="2:22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/>
      <c r="T1632" s="60"/>
      <c r="V1632" s="15"/>
    </row>
    <row r="1633" spans="2:22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/>
      <c r="T1633" s="60"/>
      <c r="V1633" s="15"/>
    </row>
    <row r="1634" spans="2:22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/>
      <c r="T1634" s="60"/>
      <c r="V1634" s="15"/>
    </row>
    <row r="1635" spans="2:22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/>
      <c r="T1635" s="60"/>
      <c r="V1635" s="15"/>
    </row>
    <row r="1636" spans="2:22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/>
      <c r="T1636" s="60"/>
      <c r="V1636" s="15"/>
    </row>
    <row r="1637" spans="2:22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/>
      <c r="T1637" s="60"/>
      <c r="V1637" s="15"/>
    </row>
    <row r="1638" spans="2:22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/>
      <c r="T1638" s="60"/>
      <c r="V1638" s="15"/>
    </row>
    <row r="1639" spans="2:22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/>
      <c r="T1639" s="60"/>
      <c r="V1639" s="15"/>
    </row>
    <row r="1640" spans="2:22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/>
      <c r="T1640" s="60"/>
      <c r="V1640" s="15"/>
    </row>
    <row r="1641" spans="2:22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/>
      <c r="T1641" s="60"/>
      <c r="V1641" s="15"/>
    </row>
    <row r="1642" spans="2:22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/>
      <c r="T1642" s="60"/>
      <c r="V1642" s="15"/>
    </row>
    <row r="1643" spans="2:22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/>
      <c r="T1643" s="60"/>
      <c r="V1643" s="15"/>
    </row>
    <row r="1644" spans="2:22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/>
      <c r="T1644" s="60"/>
      <c r="V1644" s="15"/>
    </row>
    <row r="1645" spans="2:22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/>
      <c r="T1645" s="60"/>
      <c r="V1645" s="15"/>
    </row>
    <row r="1646" spans="2:22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/>
      <c r="T1646" s="60"/>
      <c r="V1646" s="15"/>
    </row>
    <row r="1647" spans="2:22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/>
      <c r="T1647" s="60"/>
      <c r="V1647" s="15"/>
    </row>
    <row r="1648" spans="2:22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/>
      <c r="T1648" s="60"/>
      <c r="V1648" s="15"/>
    </row>
    <row r="1649" spans="2:22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/>
      <c r="T1649" s="60"/>
      <c r="V1649" s="15"/>
    </row>
    <row r="1650" spans="2:22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/>
      <c r="T1650" s="60"/>
      <c r="V1650" s="15"/>
    </row>
    <row r="1651" spans="2:22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/>
      <c r="T1651" s="60"/>
      <c r="V1651" s="15"/>
    </row>
    <row r="1652" spans="2:22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/>
      <c r="T1652" s="60"/>
      <c r="V1652" s="15"/>
    </row>
    <row r="1653" spans="2:22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/>
      <c r="T1653" s="60"/>
      <c r="V1653" s="15"/>
    </row>
    <row r="1654" spans="2:22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/>
      <c r="T1654" s="60"/>
      <c r="V1654" s="15"/>
    </row>
    <row r="1655" spans="2:22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/>
      <c r="T1655" s="60"/>
      <c r="V1655" s="15"/>
    </row>
    <row r="1656" spans="2:22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/>
      <c r="T1656" s="60"/>
      <c r="V1656" s="15"/>
    </row>
    <row r="1657" spans="2:22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/>
      <c r="T1657" s="60"/>
      <c r="V1657" s="15"/>
    </row>
    <row r="1658" spans="2:22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/>
      <c r="T1658" s="60"/>
      <c r="V1658" s="15"/>
    </row>
    <row r="1659" spans="2:22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/>
      <c r="T1659" s="60"/>
      <c r="V1659" s="15"/>
    </row>
    <row r="1660" spans="2:22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/>
      <c r="T1660" s="60"/>
      <c r="V1660" s="15"/>
    </row>
    <row r="1661" spans="2:22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/>
      <c r="T1661" s="60"/>
      <c r="V1661" s="15"/>
    </row>
    <row r="1662" spans="2:22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/>
      <c r="T1662" s="60"/>
      <c r="V1662" s="15"/>
    </row>
    <row r="1663" spans="2:22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/>
      <c r="T1663" s="60"/>
      <c r="V1663" s="15"/>
    </row>
    <row r="1664" spans="2:22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/>
      <c r="T1664" s="60"/>
      <c r="V1664" s="15"/>
    </row>
    <row r="1665" spans="2:22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/>
      <c r="T1665" s="60"/>
      <c r="V1665" s="15"/>
    </row>
    <row r="1666" spans="2:22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/>
      <c r="T1666" s="60"/>
      <c r="V1666" s="15"/>
    </row>
    <row r="1667" spans="2:22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/>
      <c r="T1667" s="60"/>
      <c r="V1667" s="15"/>
    </row>
    <row r="1668" spans="2:22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/>
      <c r="T1668" s="60"/>
      <c r="V1668" s="15"/>
    </row>
    <row r="1669" spans="2:22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/>
      <c r="T1669" s="60"/>
      <c r="V1669" s="15"/>
    </row>
    <row r="1670" spans="2:22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/>
      <c r="T1670" s="60"/>
      <c r="V1670" s="15"/>
    </row>
    <row r="1671" spans="2:22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/>
      <c r="T1671" s="60"/>
      <c r="V1671" s="15"/>
    </row>
    <row r="1672" spans="2:22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/>
      <c r="T1672" s="60"/>
      <c r="V1672" s="15"/>
    </row>
    <row r="1673" spans="2:22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/>
      <c r="T1673" s="60"/>
      <c r="V1673" s="15"/>
    </row>
    <row r="1674" spans="2:22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/>
      <c r="T1674" s="60"/>
      <c r="V1674" s="15"/>
    </row>
    <row r="1675" spans="2:22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/>
      <c r="T1675" s="60"/>
      <c r="V1675" s="15"/>
    </row>
    <row r="1676" spans="2:22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/>
      <c r="T1676" s="60"/>
      <c r="V1676" s="15"/>
    </row>
    <row r="1677" spans="2:22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/>
      <c r="T1677" s="60"/>
      <c r="V1677" s="15"/>
    </row>
    <row r="1678" spans="2:22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/>
      <c r="T1678" s="60"/>
      <c r="V1678" s="15"/>
    </row>
    <row r="1679" spans="2:22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/>
      <c r="T1679" s="60"/>
      <c r="V1679" s="15"/>
    </row>
    <row r="1680" spans="2:22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/>
      <c r="T1680" s="60"/>
      <c r="V1680" s="15"/>
    </row>
    <row r="1681" spans="2:22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/>
      <c r="T1681" s="60"/>
      <c r="V1681" s="15"/>
    </row>
    <row r="1682" spans="2:22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/>
      <c r="T1682" s="60"/>
      <c r="V1682" s="15"/>
    </row>
    <row r="1683" spans="2:22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/>
      <c r="T1683" s="60"/>
      <c r="V1683" s="15"/>
    </row>
    <row r="1684" spans="2:22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/>
      <c r="T1684" s="60"/>
      <c r="V1684" s="15"/>
    </row>
    <row r="1685" spans="2:22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/>
      <c r="T1685" s="60"/>
      <c r="V1685" s="15"/>
    </row>
    <row r="1686" spans="2:22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/>
      <c r="T1686" s="60"/>
      <c r="V1686" s="15"/>
    </row>
    <row r="1687" spans="2:22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/>
      <c r="T1687" s="60"/>
      <c r="V1687" s="15"/>
    </row>
    <row r="1688" spans="2:22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/>
      <c r="T1688" s="60"/>
      <c r="V1688" s="15"/>
    </row>
    <row r="1689" spans="2:22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/>
      <c r="T1689" s="60"/>
      <c r="V1689" s="15"/>
    </row>
    <row r="1690" spans="2:22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/>
      <c r="T1690" s="60"/>
      <c r="V1690" s="15"/>
    </row>
    <row r="1691" spans="2:22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/>
      <c r="T1691" s="60"/>
      <c r="V1691" s="15"/>
    </row>
    <row r="1692" spans="2:22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/>
      <c r="T1692" s="60"/>
      <c r="V1692" s="15"/>
    </row>
    <row r="1693" spans="2:22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/>
      <c r="T1693" s="60"/>
      <c r="V1693" s="15"/>
    </row>
    <row r="1694" spans="2:22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/>
      <c r="T1694" s="60"/>
      <c r="V1694" s="15"/>
    </row>
    <row r="1695" spans="2:22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/>
      <c r="T1695" s="60"/>
      <c r="V1695" s="15"/>
    </row>
    <row r="1696" spans="2:22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/>
      <c r="T1696" s="60"/>
      <c r="V1696" s="15"/>
    </row>
    <row r="1697" spans="2:22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/>
      <c r="T1697" s="60"/>
      <c r="V1697" s="15"/>
    </row>
    <row r="1698" spans="2:22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/>
      <c r="T1698" s="60"/>
      <c r="V1698" s="15"/>
    </row>
    <row r="1699" spans="2:22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/>
      <c r="T1699" s="60"/>
      <c r="V1699" s="15"/>
    </row>
    <row r="1700" spans="2:22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/>
      <c r="T1700" s="60"/>
      <c r="V1700" s="15"/>
    </row>
    <row r="1701" spans="2:22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/>
      <c r="T1701" s="60"/>
      <c r="V1701" s="15"/>
    </row>
    <row r="1702" spans="2:22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/>
      <c r="T1702" s="60"/>
      <c r="V1702" s="15"/>
    </row>
    <row r="1703" spans="2:22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/>
      <c r="T1703" s="60"/>
      <c r="V1703" s="15"/>
    </row>
    <row r="1704" spans="2:22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/>
      <c r="T1704" s="60"/>
      <c r="V1704" s="15"/>
    </row>
    <row r="1705" spans="2:22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/>
      <c r="T1705" s="60"/>
      <c r="V1705" s="15"/>
    </row>
    <row r="1706" spans="2:22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/>
      <c r="T1706" s="60"/>
      <c r="V1706" s="15"/>
    </row>
    <row r="1707" spans="2:22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/>
      <c r="T1707" s="60"/>
      <c r="V1707" s="15"/>
    </row>
    <row r="1708" spans="2:22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/>
      <c r="T1708" s="60"/>
      <c r="V1708" s="15"/>
    </row>
    <row r="1709" spans="2:22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/>
      <c r="T1709" s="60"/>
      <c r="V1709" s="15"/>
    </row>
    <row r="1710" spans="2:22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/>
      <c r="T1710" s="60"/>
      <c r="V1710" s="15"/>
    </row>
    <row r="1711" spans="2:22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/>
      <c r="T1711" s="60"/>
      <c r="V1711" s="15"/>
    </row>
    <row r="1712" spans="2:22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/>
      <c r="T1712" s="60"/>
      <c r="V1712" s="15"/>
    </row>
    <row r="1713" spans="2:22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/>
      <c r="T1713" s="60"/>
      <c r="V1713" s="15"/>
    </row>
    <row r="1714" spans="2:22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/>
      <c r="T1714" s="60"/>
      <c r="V1714" s="15"/>
    </row>
    <row r="1715" spans="2:22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/>
      <c r="T1715" s="60"/>
      <c r="V1715" s="15"/>
    </row>
    <row r="1716" spans="2:22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/>
      <c r="T1716" s="60"/>
      <c r="V1716" s="15"/>
    </row>
    <row r="1717" spans="2:22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/>
      <c r="T1717" s="60"/>
      <c r="V1717" s="15"/>
    </row>
    <row r="1718" spans="2:22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/>
      <c r="T1718" s="60"/>
      <c r="V1718" s="15"/>
    </row>
    <row r="1719" spans="2:22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/>
      <c r="T1719" s="60"/>
      <c r="V1719" s="15"/>
    </row>
    <row r="1720" spans="2:22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/>
      <c r="T1720" s="60"/>
      <c r="V1720" s="15"/>
    </row>
    <row r="1721" spans="2:22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/>
      <c r="T1721" s="60"/>
      <c r="V1721" s="15"/>
    </row>
    <row r="1722" spans="2:22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/>
      <c r="T1722" s="60"/>
      <c r="V1722" s="15"/>
    </row>
    <row r="1723" spans="2:22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/>
      <c r="T1723" s="60"/>
      <c r="V1723" s="15"/>
    </row>
    <row r="1724" spans="2:22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/>
      <c r="T1724" s="60"/>
      <c r="V1724" s="15"/>
    </row>
    <row r="1725" spans="2:22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/>
      <c r="T1725" s="60"/>
      <c r="V1725" s="15"/>
    </row>
    <row r="1726" spans="2:22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/>
      <c r="T1726" s="60"/>
      <c r="V1726" s="15"/>
    </row>
    <row r="1727" spans="2:22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/>
      <c r="T1727" s="60"/>
      <c r="V1727" s="15"/>
    </row>
    <row r="1728" spans="2:22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/>
      <c r="T1728" s="60"/>
      <c r="V1728" s="15"/>
    </row>
    <row r="1729" spans="2:22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/>
      <c r="T1729" s="60"/>
      <c r="V1729" s="15"/>
    </row>
    <row r="1730" spans="2:22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/>
      <c r="T1730" s="60"/>
      <c r="V1730" s="15"/>
    </row>
    <row r="1731" spans="2:22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/>
      <c r="T1731" s="60"/>
      <c r="V1731" s="15"/>
    </row>
    <row r="1732" spans="2:22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/>
      <c r="T1732" s="60"/>
      <c r="V1732" s="15"/>
    </row>
    <row r="1733" spans="2:22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/>
      <c r="T1733" s="60"/>
      <c r="V1733" s="15"/>
    </row>
    <row r="1734" spans="2:22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/>
      <c r="T1734" s="60"/>
      <c r="V1734" s="15"/>
    </row>
    <row r="1735" spans="2:22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/>
      <c r="T1735" s="60"/>
      <c r="V1735" s="15"/>
    </row>
    <row r="1736" spans="2:22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/>
      <c r="T1736" s="60"/>
      <c r="V1736" s="15"/>
    </row>
    <row r="1737" spans="2:22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/>
      <c r="T1737" s="60"/>
      <c r="V1737" s="15"/>
    </row>
    <row r="1738" spans="2:22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/>
      <c r="T1738" s="60"/>
      <c r="V1738" s="15"/>
    </row>
    <row r="1739" spans="2:22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/>
      <c r="T1739" s="60"/>
      <c r="V1739" s="15"/>
    </row>
    <row r="1740" spans="2:22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/>
      <c r="T1740" s="60"/>
      <c r="V1740" s="15"/>
    </row>
    <row r="1741" spans="2:22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/>
      <c r="T1741" s="60"/>
      <c r="V1741" s="15"/>
    </row>
    <row r="1742" spans="2:22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/>
      <c r="T1742" s="60"/>
      <c r="V1742" s="15"/>
    </row>
    <row r="1743" spans="2:22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/>
      <c r="T1743" s="60"/>
      <c r="V1743" s="15"/>
    </row>
    <row r="1744" spans="2:22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/>
      <c r="T1744" s="60"/>
      <c r="V1744" s="15"/>
    </row>
    <row r="1745" spans="2:22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/>
      <c r="T1745" s="60"/>
      <c r="V1745" s="15"/>
    </row>
    <row r="1746" spans="2:22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/>
      <c r="T1746" s="60"/>
      <c r="V1746" s="15"/>
    </row>
    <row r="1747" spans="2:22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/>
      <c r="T1747" s="60"/>
      <c r="V1747" s="15"/>
    </row>
    <row r="1748" spans="2:22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/>
      <c r="T1748" s="60"/>
      <c r="V1748" s="15"/>
    </row>
    <row r="1749" spans="2:22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/>
      <c r="T1749" s="60"/>
      <c r="V1749" s="15"/>
    </row>
    <row r="1750" spans="2:22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/>
      <c r="T1750" s="60"/>
      <c r="V1750" s="15"/>
    </row>
    <row r="1751" spans="2:22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/>
      <c r="T1751" s="60"/>
      <c r="V1751" s="15"/>
    </row>
    <row r="1752" spans="2:22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/>
      <c r="T1752" s="60"/>
      <c r="V1752" s="15"/>
    </row>
    <row r="1753" spans="2:22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/>
      <c r="T1753" s="60"/>
      <c r="V1753" s="15"/>
    </row>
    <row r="1754" spans="2:22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/>
      <c r="T1754" s="60"/>
      <c r="V1754" s="15"/>
    </row>
    <row r="1755" spans="2:22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/>
      <c r="T1755" s="60"/>
      <c r="V1755" s="15"/>
    </row>
    <row r="1756" spans="2:22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/>
      <c r="T1756" s="60"/>
      <c r="V1756" s="15"/>
    </row>
    <row r="1757" spans="2:22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/>
      <c r="T1757" s="60"/>
      <c r="V1757" s="15"/>
    </row>
    <row r="1758" spans="2:22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/>
      <c r="T1758" s="60"/>
      <c r="V1758" s="15"/>
    </row>
    <row r="1759" spans="2:22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/>
      <c r="T1759" s="60"/>
      <c r="V1759" s="15"/>
    </row>
    <row r="1760" spans="2:22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/>
      <c r="T1760" s="60"/>
      <c r="V1760" s="15"/>
    </row>
    <row r="1761" spans="2:22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/>
      <c r="T1761" s="60"/>
      <c r="V1761" s="15"/>
    </row>
    <row r="1762" spans="2:22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/>
      <c r="T1762" s="60"/>
      <c r="V1762" s="15"/>
    </row>
    <row r="1763" spans="2:22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/>
      <c r="T1763" s="60"/>
      <c r="V1763" s="15"/>
    </row>
    <row r="1764" spans="2:22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/>
      <c r="T1764" s="60"/>
      <c r="V1764" s="15"/>
    </row>
    <row r="1765" spans="2:22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/>
      <c r="T1765" s="60"/>
      <c r="V1765" s="15"/>
    </row>
    <row r="1766" spans="2:22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/>
      <c r="T1766" s="60"/>
      <c r="V1766" s="15"/>
    </row>
    <row r="1767" spans="2:22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/>
      <c r="T1767" s="60"/>
      <c r="V1767" s="15"/>
    </row>
    <row r="1768" spans="2:22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/>
      <c r="T1768" s="60"/>
      <c r="V1768" s="15"/>
    </row>
    <row r="1769" spans="2:22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/>
      <c r="T1769" s="60"/>
      <c r="V1769" s="15"/>
    </row>
    <row r="1770" spans="2:22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/>
      <c r="T1770" s="60"/>
      <c r="V1770" s="15"/>
    </row>
    <row r="1771" spans="2:22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/>
      <c r="T1771" s="60"/>
      <c r="V1771" s="15"/>
    </row>
    <row r="1772" spans="2:22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/>
      <c r="T1772" s="60"/>
      <c r="V1772" s="15"/>
    </row>
    <row r="1773" spans="2:22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/>
      <c r="T1773" s="60"/>
      <c r="V1773" s="15"/>
    </row>
    <row r="1774" spans="2:22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/>
      <c r="T1774" s="60"/>
      <c r="V1774" s="15"/>
    </row>
    <row r="1775" spans="2:22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/>
      <c r="T1775" s="60"/>
      <c r="V1775" s="15"/>
    </row>
    <row r="1776" spans="2:22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/>
      <c r="T1776" s="60"/>
      <c r="V1776" s="15"/>
    </row>
    <row r="1777" spans="2:22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/>
      <c r="T1777" s="60"/>
      <c r="V1777" s="15"/>
    </row>
    <row r="1778" spans="2:22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/>
      <c r="T1778" s="60"/>
      <c r="V1778" s="15"/>
    </row>
    <row r="1779" spans="2:22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/>
      <c r="T1779" s="60"/>
      <c r="V1779" s="15"/>
    </row>
    <row r="1780" spans="2:22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/>
      <c r="T1780" s="60"/>
      <c r="V1780" s="15"/>
    </row>
    <row r="1781" spans="2:22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/>
      <c r="T1781" s="60"/>
      <c r="V1781" s="15"/>
    </row>
    <row r="1782" spans="2:22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/>
      <c r="T1782" s="60"/>
      <c r="V1782" s="15"/>
    </row>
    <row r="1783" spans="2:22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/>
      <c r="T1783" s="60"/>
      <c r="V1783" s="15"/>
    </row>
    <row r="1784" spans="2:22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/>
      <c r="T1784" s="60"/>
      <c r="V1784" s="15"/>
    </row>
    <row r="1785" spans="2:22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/>
      <c r="T1785" s="60"/>
      <c r="V1785" s="15"/>
    </row>
    <row r="1786" spans="2:22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/>
      <c r="T1786" s="60"/>
      <c r="V1786" s="15"/>
    </row>
    <row r="1787" spans="2:22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/>
      <c r="T1787" s="60"/>
      <c r="V1787" s="15"/>
    </row>
    <row r="1788" spans="2:22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/>
      <c r="T1788" s="60"/>
      <c r="V1788" s="15"/>
    </row>
    <row r="1789" spans="2:22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/>
      <c r="T1789" s="60"/>
      <c r="V1789" s="15"/>
    </row>
    <row r="1790" spans="2:22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/>
      <c r="T1790" s="60"/>
      <c r="V1790" s="15"/>
    </row>
    <row r="1791" spans="2:22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/>
      <c r="T1791" s="60"/>
      <c r="V1791" s="15"/>
    </row>
    <row r="1792" spans="2:22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/>
      <c r="T1792" s="60"/>
      <c r="V1792" s="15"/>
    </row>
    <row r="1793" spans="2:22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/>
      <c r="T1793" s="60"/>
      <c r="V1793" s="15"/>
    </row>
    <row r="1794" spans="2:22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/>
      <c r="T1794" s="60"/>
      <c r="V1794" s="15"/>
    </row>
    <row r="1795" spans="2:22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/>
      <c r="T1795" s="60"/>
      <c r="V1795" s="15"/>
    </row>
    <row r="1796" spans="2:22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/>
      <c r="T1796" s="60"/>
      <c r="V1796" s="15"/>
    </row>
    <row r="1797" spans="2:22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/>
      <c r="T1797" s="60"/>
      <c r="V1797" s="15"/>
    </row>
    <row r="1798" spans="2:22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/>
      <c r="T1798" s="60"/>
      <c r="V1798" s="15"/>
    </row>
    <row r="1799" spans="2:22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/>
      <c r="T1799" s="60"/>
      <c r="V1799" s="15"/>
    </row>
    <row r="1800" spans="2:22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/>
      <c r="T1800" s="60"/>
      <c r="V1800" s="15"/>
    </row>
    <row r="1801" spans="2:22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/>
      <c r="T1801" s="60"/>
      <c r="V1801" s="15"/>
    </row>
    <row r="1802" spans="2:22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/>
      <c r="T1802" s="60"/>
      <c r="V1802" s="15"/>
    </row>
    <row r="1803" spans="2:22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/>
      <c r="T1803" s="60"/>
      <c r="V1803" s="15"/>
    </row>
    <row r="1804" spans="2:22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/>
      <c r="T1804" s="60"/>
      <c r="V1804" s="15"/>
    </row>
    <row r="1805" spans="2:22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/>
      <c r="T1805" s="60"/>
      <c r="V1805" s="15"/>
    </row>
    <row r="1806" spans="2:22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/>
      <c r="T1806" s="60"/>
      <c r="V1806" s="15"/>
    </row>
    <row r="1807" spans="2:22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/>
      <c r="T1807" s="60"/>
      <c r="V1807" s="15"/>
    </row>
    <row r="1808" spans="2:22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/>
      <c r="T1808" s="60"/>
      <c r="V1808" s="15"/>
    </row>
    <row r="1809" spans="2:22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/>
      <c r="T1809" s="60"/>
      <c r="V1809" s="15"/>
    </row>
    <row r="1810" spans="2:22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/>
      <c r="T1810" s="60"/>
      <c r="V1810" s="15"/>
    </row>
    <row r="1811" spans="2:22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/>
      <c r="T1811" s="60"/>
      <c r="V1811" s="15"/>
    </row>
    <row r="1812" spans="2:22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/>
      <c r="T1812" s="60"/>
      <c r="V1812" s="15"/>
    </row>
    <row r="1813" spans="2:22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/>
      <c r="T1813" s="60"/>
      <c r="V1813" s="15"/>
    </row>
    <row r="1814" spans="2:22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/>
      <c r="T1814" s="60"/>
      <c r="V1814" s="15"/>
    </row>
    <row r="1815" spans="2:22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/>
      <c r="T1815" s="60"/>
      <c r="V1815" s="15"/>
    </row>
    <row r="1816" spans="2:22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/>
      <c r="T1816" s="60"/>
      <c r="V1816" s="15"/>
    </row>
    <row r="1817" spans="2:22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/>
      <c r="T1817" s="60"/>
      <c r="V1817" s="15"/>
    </row>
    <row r="1818" spans="2:22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/>
      <c r="T1818" s="60"/>
      <c r="V1818" s="15"/>
    </row>
    <row r="1819" spans="2:22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/>
      <c r="T1819" s="60"/>
      <c r="V1819" s="15"/>
    </row>
    <row r="1820" spans="2:22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/>
      <c r="T1820" s="60"/>
      <c r="V1820" s="15"/>
    </row>
    <row r="1821" spans="2:22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/>
      <c r="T1821" s="60"/>
      <c r="V1821" s="15"/>
    </row>
    <row r="1822" spans="2:22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/>
      <c r="T1822" s="60"/>
      <c r="V1822" s="15"/>
    </row>
    <row r="1823" spans="2:22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/>
      <c r="T1823" s="60"/>
      <c r="V1823" s="15"/>
    </row>
    <row r="1824" spans="2:22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/>
      <c r="T1824" s="60"/>
      <c r="V1824" s="15"/>
    </row>
    <row r="1825" spans="2:22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/>
      <c r="T1825" s="60"/>
      <c r="V1825" s="15"/>
    </row>
    <row r="1826" spans="2:22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/>
      <c r="T1826" s="60"/>
      <c r="V1826" s="15"/>
    </row>
    <row r="1827" spans="2:22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/>
      <c r="T1827" s="60"/>
      <c r="V1827" s="15"/>
    </row>
    <row r="1828" spans="2:22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/>
      <c r="T1828" s="60"/>
      <c r="V1828" s="15"/>
    </row>
    <row r="1829" spans="2:22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/>
      <c r="T1829" s="60"/>
      <c r="V1829" s="15"/>
    </row>
    <row r="1830" spans="2:22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/>
      <c r="T1830" s="60"/>
      <c r="V1830" s="15"/>
    </row>
    <row r="1831" spans="2:22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/>
      <c r="T1831" s="60"/>
      <c r="V1831" s="15"/>
    </row>
    <row r="1832" spans="2:22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/>
      <c r="T1832" s="60"/>
      <c r="V1832" s="15"/>
    </row>
    <row r="1833" spans="2:22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/>
      <c r="T1833" s="60"/>
      <c r="V1833" s="15"/>
    </row>
    <row r="1834" spans="2:22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/>
      <c r="T1834" s="60"/>
      <c r="V1834" s="15"/>
    </row>
    <row r="1835" spans="2:22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/>
      <c r="T1835" s="60"/>
      <c r="V1835" s="15"/>
    </row>
    <row r="1836" spans="2:22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/>
      <c r="T1836" s="60"/>
      <c r="V1836" s="15"/>
    </row>
    <row r="1837" spans="2:22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/>
      <c r="T1837" s="60"/>
      <c r="V1837" s="15"/>
    </row>
    <row r="1838" spans="2:22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/>
      <c r="T1838" s="60"/>
      <c r="V1838" s="15"/>
    </row>
    <row r="1839" spans="2:22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/>
      <c r="T1839" s="60"/>
      <c r="V1839" s="15"/>
    </row>
    <row r="1840" spans="2:22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/>
      <c r="T1840" s="60"/>
      <c r="V1840" s="15"/>
    </row>
    <row r="1841" spans="2:22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/>
      <c r="T1841" s="60"/>
      <c r="V1841" s="15"/>
    </row>
    <row r="1842" spans="2:22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/>
      <c r="T1842" s="60"/>
      <c r="V1842" s="15"/>
    </row>
    <row r="1843" spans="2:22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/>
      <c r="T1843" s="60"/>
      <c r="V1843" s="15"/>
    </row>
    <row r="1844" spans="2:22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/>
      <c r="T1844" s="60"/>
      <c r="V1844" s="15"/>
    </row>
    <row r="1845" spans="2:22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/>
      <c r="T1845" s="60"/>
      <c r="V1845" s="15"/>
    </row>
    <row r="1846" spans="2:22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/>
      <c r="T1846" s="60"/>
      <c r="V1846" s="15"/>
    </row>
    <row r="1847" spans="2:22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/>
      <c r="T1847" s="60"/>
      <c r="V1847" s="15"/>
    </row>
    <row r="1848" spans="2:22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/>
      <c r="T1848" s="60"/>
      <c r="V1848" s="15"/>
    </row>
    <row r="1849" spans="2:22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/>
      <c r="T1849" s="60"/>
      <c r="V1849" s="15"/>
    </row>
    <row r="1850" spans="2:22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/>
      <c r="T1850" s="60"/>
      <c r="V1850" s="15"/>
    </row>
    <row r="1851" spans="2:22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/>
      <c r="T1851" s="60"/>
      <c r="V1851" s="15"/>
    </row>
    <row r="1852" spans="2:22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/>
      <c r="T1852" s="60"/>
      <c r="V1852" s="15"/>
    </row>
    <row r="1853" spans="2:22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/>
      <c r="T1853" s="60"/>
      <c r="V1853" s="15"/>
    </row>
    <row r="1854" spans="2:22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/>
      <c r="T1854" s="60"/>
      <c r="V1854" s="15"/>
    </row>
    <row r="1855" spans="2:22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/>
      <c r="T1855" s="60"/>
      <c r="V1855" s="15"/>
    </row>
    <row r="1856" spans="2:22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/>
      <c r="T1856" s="60"/>
      <c r="V1856" s="15"/>
    </row>
    <row r="1857" spans="2:22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/>
      <c r="T1857" s="60"/>
      <c r="V1857" s="15"/>
    </row>
    <row r="1858" spans="2:22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/>
      <c r="T1858" s="60"/>
      <c r="V1858" s="15"/>
    </row>
    <row r="1859" spans="2:22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/>
      <c r="T1859" s="60"/>
      <c r="V1859" s="15"/>
    </row>
    <row r="1860" spans="2:22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/>
      <c r="T1860" s="60"/>
      <c r="V1860" s="15"/>
    </row>
    <row r="1861" spans="2:22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/>
      <c r="T1861" s="60"/>
      <c r="V1861" s="15"/>
    </row>
    <row r="1862" spans="2:22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/>
      <c r="T1862" s="60"/>
      <c r="V1862" s="15"/>
    </row>
    <row r="1863" spans="2:22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/>
      <c r="T1863" s="60"/>
      <c r="V1863" s="15"/>
    </row>
    <row r="1864" spans="2:22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/>
      <c r="T1864" s="60"/>
      <c r="V1864" s="15"/>
    </row>
    <row r="1865" spans="2:22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/>
      <c r="T1865" s="60"/>
      <c r="V1865" s="15"/>
    </row>
    <row r="1866" spans="2:22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/>
      <c r="T1866" s="60"/>
      <c r="V1866" s="15"/>
    </row>
    <row r="1867" spans="2:22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/>
      <c r="T1867" s="60"/>
      <c r="V1867" s="15"/>
    </row>
    <row r="1868" spans="2:22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/>
      <c r="T1868" s="60"/>
      <c r="V1868" s="15"/>
    </row>
    <row r="1869" spans="2:22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/>
      <c r="T1869" s="60"/>
      <c r="V1869" s="15"/>
    </row>
    <row r="1870" spans="2:22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/>
      <c r="T1870" s="60"/>
      <c r="V1870" s="15"/>
    </row>
    <row r="1871" spans="2:22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/>
      <c r="T1871" s="60"/>
      <c r="V1871" s="15"/>
    </row>
    <row r="1872" spans="2:22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/>
      <c r="T1872" s="60"/>
      <c r="V1872" s="15"/>
    </row>
    <row r="1873" spans="2:22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/>
      <c r="T1873" s="60"/>
      <c r="V1873" s="15"/>
    </row>
    <row r="1874" spans="2:22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/>
      <c r="T1874" s="60"/>
      <c r="V1874" s="15"/>
    </row>
    <row r="1875" spans="2:22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/>
      <c r="T1875" s="60"/>
      <c r="V1875" s="15"/>
    </row>
    <row r="1876" spans="2:22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/>
      <c r="T1876" s="60"/>
      <c r="V1876" s="15"/>
    </row>
    <row r="1877" spans="2:22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/>
      <c r="T1877" s="60"/>
      <c r="V1877" s="15"/>
    </row>
    <row r="1878" spans="2:22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/>
      <c r="T1878" s="60"/>
      <c r="V1878" s="15"/>
    </row>
    <row r="1879" spans="2:22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/>
      <c r="T1879" s="60"/>
      <c r="V1879" s="15"/>
    </row>
    <row r="1880" spans="2:22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/>
      <c r="T1880" s="60"/>
      <c r="V1880" s="15"/>
    </row>
    <row r="1881" spans="2:22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/>
      <c r="T1881" s="60"/>
      <c r="V1881" s="15"/>
    </row>
    <row r="1882" spans="2:22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/>
      <c r="T1882" s="60"/>
      <c r="V1882" s="15"/>
    </row>
    <row r="1883" spans="2:22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/>
      <c r="T1883" s="60"/>
      <c r="V1883" s="15"/>
    </row>
    <row r="1884" spans="2:22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/>
      <c r="T1884" s="60"/>
      <c r="V1884" s="15"/>
    </row>
    <row r="1885" spans="2:22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/>
      <c r="T1885" s="60"/>
      <c r="V1885" s="15"/>
    </row>
    <row r="1886" spans="2:22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/>
      <c r="T1886" s="60"/>
      <c r="V1886" s="15"/>
    </row>
    <row r="1887" spans="2:22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/>
      <c r="T1887" s="60"/>
      <c r="V1887" s="15"/>
    </row>
    <row r="1888" spans="2:22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/>
      <c r="T1888" s="60"/>
      <c r="V1888" s="15"/>
    </row>
    <row r="1889" spans="2:22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/>
      <c r="T1889" s="60"/>
      <c r="V1889" s="15"/>
    </row>
    <row r="1890" spans="2:22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/>
      <c r="T1890" s="60"/>
      <c r="V1890" s="15"/>
    </row>
    <row r="1891" spans="2:22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/>
      <c r="T1891" s="60"/>
      <c r="V1891" s="15"/>
    </row>
    <row r="1892" spans="2:22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/>
      <c r="T1892" s="60"/>
      <c r="V1892" s="15"/>
    </row>
    <row r="1893" spans="2:22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/>
      <c r="T1893" s="60"/>
      <c r="V1893" s="15"/>
    </row>
    <row r="1894" spans="2:22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/>
      <c r="T1894" s="60"/>
      <c r="V1894" s="15"/>
    </row>
    <row r="1895" spans="2:22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/>
      <c r="T1895" s="60"/>
      <c r="V1895" s="15"/>
    </row>
    <row r="1896" spans="2:22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/>
      <c r="T1896" s="60"/>
      <c r="V1896" s="15"/>
    </row>
    <row r="1897" spans="2:22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/>
      <c r="T1897" s="60"/>
      <c r="V1897" s="15"/>
    </row>
    <row r="1898" spans="2:22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/>
      <c r="T1898" s="60"/>
      <c r="V1898" s="15"/>
    </row>
    <row r="1899" spans="2:22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/>
      <c r="T1899" s="60"/>
      <c r="V1899" s="15"/>
    </row>
    <row r="1900" spans="2:22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/>
      <c r="T1900" s="60"/>
      <c r="V1900" s="15"/>
    </row>
    <row r="1901" spans="2:22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/>
      <c r="T1901" s="60"/>
      <c r="V1901" s="15"/>
    </row>
    <row r="1902" spans="2:22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/>
      <c r="T1902" s="60"/>
      <c r="V1902" s="15"/>
    </row>
    <row r="1903" spans="2:22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/>
      <c r="T1903" s="60"/>
      <c r="V1903" s="15"/>
    </row>
    <row r="1904" spans="2:22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/>
      <c r="T1904" s="60"/>
      <c r="V1904" s="15"/>
    </row>
    <row r="1905" spans="2:22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/>
      <c r="T1905" s="60"/>
      <c r="V1905" s="15"/>
    </row>
    <row r="1906" spans="2:22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/>
      <c r="T1906" s="60"/>
      <c r="V1906" s="15"/>
    </row>
    <row r="1907" spans="2:22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/>
      <c r="T1907" s="60"/>
      <c r="V1907" s="15"/>
    </row>
    <row r="1908" spans="2:22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/>
      <c r="T1908" s="60"/>
      <c r="V1908" s="15"/>
    </row>
    <row r="1909" spans="2:22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/>
      <c r="T1909" s="60"/>
      <c r="V1909" s="15"/>
    </row>
    <row r="1910" spans="2:22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/>
      <c r="T1910" s="60"/>
      <c r="V1910" s="15"/>
    </row>
    <row r="1911" spans="2:22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/>
      <c r="T1911" s="60"/>
      <c r="V1911" s="15"/>
    </row>
    <row r="1912" spans="2:22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/>
      <c r="T1912" s="60"/>
      <c r="V1912" s="15"/>
    </row>
    <row r="1913" spans="2:22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/>
      <c r="T1913" s="60"/>
      <c r="V1913" s="15"/>
    </row>
    <row r="1914" spans="2:22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/>
      <c r="T1914" s="60"/>
      <c r="V1914" s="15"/>
    </row>
    <row r="1915" spans="2:22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/>
      <c r="T1915" s="60"/>
      <c r="V1915" s="15"/>
    </row>
    <row r="1916" spans="2:22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/>
      <c r="T1916" s="60"/>
      <c r="V1916" s="15"/>
    </row>
    <row r="1917" spans="2:22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/>
      <c r="T1917" s="60"/>
      <c r="V1917" s="15"/>
    </row>
    <row r="1918" spans="2:22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/>
      <c r="T1918" s="60"/>
      <c r="V1918" s="15"/>
    </row>
    <row r="1919" spans="2:22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/>
      <c r="T1919" s="60"/>
      <c r="V1919" s="15"/>
    </row>
    <row r="1920" spans="2:22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/>
      <c r="T1920" s="60"/>
      <c r="V1920" s="15"/>
    </row>
    <row r="1921" spans="2:22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/>
      <c r="T1921" s="60"/>
      <c r="V1921" s="15"/>
    </row>
    <row r="1922" spans="2:22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/>
      <c r="T1922" s="60"/>
      <c r="V1922" s="15"/>
    </row>
    <row r="1923" spans="2:22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/>
      <c r="T1923" s="60"/>
      <c r="V1923" s="15"/>
    </row>
    <row r="1924" spans="2:22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/>
      <c r="T1924" s="60"/>
      <c r="V1924" s="15"/>
    </row>
    <row r="1925" spans="2:22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/>
      <c r="T1925" s="60"/>
      <c r="V1925" s="15"/>
    </row>
    <row r="1926" spans="2:22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/>
      <c r="T1926" s="60"/>
      <c r="V1926" s="15"/>
    </row>
    <row r="1927" spans="2:22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/>
      <c r="T1927" s="60"/>
      <c r="V1927" s="15"/>
    </row>
    <row r="1928" spans="2:22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/>
      <c r="T1928" s="60"/>
      <c r="V1928" s="15"/>
    </row>
    <row r="1929" spans="2:22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/>
      <c r="T1929" s="60"/>
      <c r="V1929" s="15"/>
    </row>
    <row r="1930" spans="2:22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/>
      <c r="T1930" s="60"/>
      <c r="V1930" s="15"/>
    </row>
    <row r="1931" spans="2:22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/>
      <c r="T1931" s="60"/>
      <c r="V1931" s="15"/>
    </row>
    <row r="1932" spans="2:22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/>
      <c r="T1932" s="60"/>
      <c r="V1932" s="15"/>
    </row>
    <row r="1933" spans="2:22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/>
      <c r="T1933" s="60"/>
      <c r="V1933" s="15"/>
    </row>
    <row r="1934" spans="2:22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/>
      <c r="T1934" s="60"/>
      <c r="V1934" s="15"/>
    </row>
    <row r="1935" spans="2:22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/>
      <c r="T1935" s="60"/>
      <c r="V1935" s="15"/>
    </row>
    <row r="1936" spans="2:22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/>
      <c r="T1936" s="60"/>
      <c r="V1936" s="15"/>
    </row>
    <row r="1937" spans="2:22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/>
      <c r="T1937" s="60"/>
      <c r="V1937" s="15"/>
    </row>
    <row r="1938" spans="2:22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/>
      <c r="T1938" s="60"/>
      <c r="V1938" s="15"/>
    </row>
    <row r="1939" spans="2:22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/>
      <c r="T1939" s="60"/>
      <c r="V1939" s="15"/>
    </row>
    <row r="1940" spans="2:22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/>
      <c r="T1940" s="60"/>
      <c r="V1940" s="15"/>
    </row>
    <row r="1941" spans="2:22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/>
      <c r="T1941" s="60"/>
      <c r="V1941" s="15"/>
    </row>
    <row r="1942" spans="2:22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/>
      <c r="T1942" s="60"/>
      <c r="V1942" s="15"/>
    </row>
    <row r="1943" spans="2:22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/>
      <c r="T1943" s="60"/>
      <c r="V1943" s="15"/>
    </row>
    <row r="1944" spans="2:22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/>
      <c r="T1944" s="60"/>
      <c r="V1944" s="15"/>
    </row>
    <row r="1945" spans="2:22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/>
      <c r="T1945" s="60"/>
      <c r="V1945" s="15"/>
    </row>
    <row r="1946" spans="2:22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/>
      <c r="T1946" s="60"/>
      <c r="V1946" s="15"/>
    </row>
    <row r="1947" spans="2:22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/>
      <c r="T1947" s="60"/>
      <c r="V1947" s="15"/>
    </row>
    <row r="1948" spans="2:22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/>
      <c r="T1948" s="60"/>
      <c r="V1948" s="15"/>
    </row>
    <row r="1949" spans="2:22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/>
      <c r="T1949" s="60"/>
      <c r="V1949" s="15"/>
    </row>
    <row r="1950" spans="2:22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/>
      <c r="T1950" s="60"/>
      <c r="V1950" s="15"/>
    </row>
    <row r="1951" spans="2:22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/>
      <c r="T1951" s="60"/>
      <c r="V1951" s="15"/>
    </row>
    <row r="1952" spans="2:22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/>
      <c r="T1952" s="60"/>
      <c r="V1952" s="15"/>
    </row>
    <row r="1953" spans="2:22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/>
      <c r="T1953" s="60"/>
      <c r="V1953" s="15"/>
    </row>
    <row r="1954" spans="2:22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/>
      <c r="T1954" s="60"/>
      <c r="V1954" s="15"/>
    </row>
    <row r="1955" spans="2:22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/>
      <c r="T1955" s="60"/>
      <c r="V1955" s="15"/>
    </row>
    <row r="1956" spans="2:22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/>
      <c r="T1956" s="60"/>
      <c r="V1956" s="15"/>
    </row>
    <row r="1957" spans="2:22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/>
      <c r="T1957" s="60"/>
      <c r="V1957" s="15"/>
    </row>
    <row r="1958" spans="2:22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/>
      <c r="T1958" s="60"/>
      <c r="V1958" s="15"/>
    </row>
    <row r="1959" spans="2:22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/>
      <c r="T1959" s="60"/>
      <c r="V1959" s="15"/>
    </row>
    <row r="1960" spans="2:22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/>
      <c r="T1960" s="60"/>
      <c r="V1960" s="15"/>
    </row>
    <row r="1961" spans="2:22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/>
      <c r="T1961" s="60"/>
      <c r="V1961" s="15"/>
    </row>
    <row r="1962" spans="2:22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/>
      <c r="T1962" s="60"/>
      <c r="V1962" s="15"/>
    </row>
    <row r="1963" spans="2:22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/>
      <c r="T1963" s="60"/>
      <c r="V1963" s="15"/>
    </row>
    <row r="1964" spans="2:22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/>
      <c r="T1964" s="60"/>
      <c r="V1964" s="15"/>
    </row>
    <row r="1965" spans="2:22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/>
      <c r="T1965" s="60"/>
      <c r="V1965" s="15"/>
    </row>
    <row r="1966" spans="2:22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/>
      <c r="T1966" s="60"/>
      <c r="V1966" s="15"/>
    </row>
    <row r="1967" spans="2:22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/>
      <c r="T1967" s="60"/>
      <c r="V1967" s="15"/>
    </row>
    <row r="1968" spans="2:22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/>
      <c r="T1968" s="60"/>
      <c r="V1968" s="15"/>
    </row>
    <row r="1969" spans="2:22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/>
      <c r="T1969" s="60"/>
      <c r="V1969" s="15"/>
    </row>
    <row r="1970" spans="2:22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/>
      <c r="T1970" s="60"/>
      <c r="V1970" s="15"/>
    </row>
    <row r="1971" spans="2:22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/>
      <c r="T1971" s="60"/>
      <c r="V1971" s="15"/>
    </row>
    <row r="1972" spans="2:22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/>
      <c r="T1972" s="60"/>
      <c r="V1972" s="15"/>
    </row>
    <row r="1973" spans="2:22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/>
      <c r="T1973" s="60"/>
      <c r="V1973" s="15"/>
    </row>
    <row r="1974" spans="2:22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/>
      <c r="T1974" s="60"/>
      <c r="V1974" s="15"/>
    </row>
    <row r="1975" spans="2:22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/>
      <c r="T1975" s="60"/>
      <c r="V1975" s="15"/>
    </row>
    <row r="1976" spans="2:22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/>
      <c r="T1976" s="60"/>
      <c r="V1976" s="15"/>
    </row>
    <row r="1977" spans="2:22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/>
      <c r="T1977" s="60"/>
      <c r="V1977" s="15"/>
    </row>
    <row r="1978" spans="2:22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/>
      <c r="T1978" s="60"/>
      <c r="V1978" s="15"/>
    </row>
    <row r="1979" spans="2:22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/>
      <c r="T1979" s="60"/>
      <c r="V1979" s="15"/>
    </row>
    <row r="1980" spans="2:22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/>
      <c r="T1980" s="60"/>
      <c r="V1980" s="15"/>
    </row>
    <row r="1981" spans="2:22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/>
      <c r="T1981" s="60"/>
      <c r="V1981" s="15"/>
    </row>
    <row r="1982" spans="2:22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/>
      <c r="T1982" s="60"/>
      <c r="V1982" s="15"/>
    </row>
    <row r="1983" spans="2:22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/>
      <c r="T1983" s="60"/>
      <c r="V1983" s="15"/>
    </row>
    <row r="1984" spans="2:22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/>
      <c r="T1984" s="60"/>
      <c r="V1984" s="15"/>
    </row>
    <row r="1985" spans="2:22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/>
      <c r="T1985" s="60"/>
      <c r="V1985" s="15"/>
    </row>
    <row r="1986" spans="2:22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/>
      <c r="T1986" s="60"/>
      <c r="V1986" s="15"/>
    </row>
    <row r="1987" spans="2:22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/>
      <c r="T1987" s="60"/>
      <c r="V1987" s="15"/>
    </row>
    <row r="1988" spans="2:22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/>
      <c r="T1988" s="60"/>
      <c r="V1988" s="15"/>
    </row>
    <row r="1989" spans="2:22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/>
      <c r="T1989" s="60"/>
      <c r="V1989" s="15"/>
    </row>
    <row r="1990" spans="2:22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/>
      <c r="T1990" s="60"/>
      <c r="V1990" s="15"/>
    </row>
    <row r="1991" spans="2:22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/>
      <c r="T1991" s="60"/>
      <c r="V1991" s="15"/>
    </row>
    <row r="1992" spans="2:22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/>
      <c r="T1992" s="60"/>
      <c r="V1992" s="15"/>
    </row>
    <row r="1993" spans="2:22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/>
      <c r="T1993" s="60"/>
      <c r="V1993" s="15"/>
    </row>
    <row r="1994" spans="2:22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/>
      <c r="T1994" s="60"/>
      <c r="V1994" s="15"/>
    </row>
    <row r="1995" spans="2:22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/>
      <c r="T1995" s="60"/>
      <c r="V1995" s="15"/>
    </row>
    <row r="1996" spans="2:22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/>
      <c r="T1996" s="60"/>
      <c r="V1996" s="15"/>
    </row>
    <row r="1997" spans="2:22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/>
      <c r="T1997" s="60"/>
      <c r="V1997" s="15"/>
    </row>
    <row r="1998" spans="2:22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/>
      <c r="T1998" s="60"/>
      <c r="V1998" s="15"/>
    </row>
    <row r="1999" spans="2:22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/>
      <c r="T1999" s="60"/>
      <c r="V1999" s="15"/>
    </row>
    <row r="2000" spans="2:22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/>
      <c r="T2000" s="60"/>
      <c r="V2000" s="15"/>
    </row>
    <row r="2001" spans="2:22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/>
      <c r="T2001" s="60"/>
      <c r="V2001" s="15"/>
    </row>
    <row r="2002" spans="2:22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/>
      <c r="T2002" s="60"/>
      <c r="V2002" s="15"/>
    </row>
    <row r="2003" spans="2:22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/>
      <c r="T2003" s="60"/>
      <c r="V2003" s="15"/>
    </row>
    <row r="2004" spans="2:22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/>
      <c r="T2004" s="60"/>
      <c r="V2004" s="15"/>
    </row>
    <row r="2005" spans="2:22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/>
      <c r="T2005" s="60"/>
      <c r="V2005" s="15"/>
    </row>
    <row r="2006" spans="2:22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/>
      <c r="T2006" s="60"/>
      <c r="V2006" s="15"/>
    </row>
    <row r="2007" spans="2:22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/>
      <c r="T2007" s="60"/>
      <c r="V2007" s="15"/>
    </row>
    <row r="2008" spans="2:22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/>
      <c r="T2008" s="60"/>
      <c r="V2008" s="15"/>
    </row>
    <row r="2009" spans="2:22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/>
      <c r="T2009" s="60"/>
      <c r="V2009" s="15"/>
    </row>
    <row r="2010" spans="2:22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/>
      <c r="T2010" s="60"/>
      <c r="V2010" s="15"/>
    </row>
    <row r="2011" spans="2:22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/>
      <c r="T2011" s="60"/>
      <c r="V2011" s="15"/>
    </row>
    <row r="2012" spans="2:22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/>
      <c r="T2012" s="60"/>
      <c r="V2012" s="15"/>
    </row>
    <row r="2013" spans="2:22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/>
      <c r="T2013" s="60"/>
      <c r="V2013" s="15"/>
    </row>
    <row r="2014" spans="2:22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/>
      <c r="T2014" s="60"/>
      <c r="V2014" s="15"/>
    </row>
    <row r="2015" spans="2:22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/>
      <c r="T2015" s="60"/>
      <c r="V2015" s="15"/>
    </row>
    <row r="2016" spans="2:22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/>
      <c r="T2016" s="60"/>
      <c r="V2016" s="15"/>
    </row>
    <row r="2017" spans="2:22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/>
      <c r="T2017" s="60"/>
      <c r="V2017" s="15"/>
    </row>
    <row r="2018" spans="2:22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/>
      <c r="T2018" s="60"/>
      <c r="V2018" s="15"/>
    </row>
    <row r="2019" spans="2:22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/>
      <c r="T2019" s="60"/>
      <c r="V2019" s="15"/>
    </row>
    <row r="2020" spans="2:22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/>
      <c r="T2020" s="60"/>
      <c r="V2020" s="15"/>
    </row>
    <row r="2021" spans="2:22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/>
      <c r="T2021" s="60"/>
      <c r="V2021" s="15"/>
    </row>
    <row r="2022" spans="2:22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/>
      <c r="T2022" s="60"/>
      <c r="V2022" s="15"/>
    </row>
    <row r="2023" spans="2:22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/>
      <c r="T2023" s="60"/>
      <c r="V2023" s="15"/>
    </row>
    <row r="2024" spans="2:22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/>
      <c r="T2024" s="60"/>
      <c r="V2024" s="15"/>
    </row>
    <row r="2025" spans="2:22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/>
      <c r="T2025" s="60"/>
      <c r="V2025" s="15"/>
    </row>
    <row r="2026" spans="2:22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/>
      <c r="T2026" s="60"/>
      <c r="V2026" s="15"/>
    </row>
    <row r="2027" spans="2:22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/>
      <c r="T2027" s="60"/>
      <c r="V2027" s="15"/>
    </row>
    <row r="2028" spans="2:22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/>
      <c r="T2028" s="60"/>
      <c r="V2028" s="15"/>
    </row>
    <row r="2029" spans="2:22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/>
      <c r="T2029" s="60"/>
      <c r="V2029" s="15"/>
    </row>
    <row r="2030" spans="2:22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/>
      <c r="T2030" s="60"/>
      <c r="V2030" s="15"/>
    </row>
    <row r="2031" spans="2:22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/>
      <c r="T2031" s="60"/>
      <c r="V2031" s="15"/>
    </row>
    <row r="2032" spans="2:22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/>
      <c r="T2032" s="60"/>
      <c r="V2032" s="15"/>
    </row>
    <row r="2033" spans="2:22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/>
      <c r="T2033" s="60"/>
      <c r="V2033" s="15"/>
    </row>
    <row r="2034" spans="2:22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/>
      <c r="T2034" s="60"/>
      <c r="V2034" s="15"/>
    </row>
    <row r="2035" spans="2:22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/>
      <c r="T2035" s="60"/>
      <c r="V2035" s="15"/>
    </row>
    <row r="2036" spans="2:22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/>
      <c r="T2036" s="60"/>
      <c r="V2036" s="15"/>
    </row>
    <row r="2037" spans="2:22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/>
      <c r="T2037" s="60"/>
      <c r="V2037" s="15"/>
    </row>
    <row r="2038" spans="2:22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/>
      <c r="T2038" s="60"/>
      <c r="V2038" s="15"/>
    </row>
    <row r="2039" spans="2:22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/>
      <c r="T2039" s="60"/>
      <c r="V2039" s="15"/>
    </row>
    <row r="2040" spans="2:22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/>
      <c r="T2040" s="60"/>
      <c r="V2040" s="15"/>
    </row>
    <row r="2041" spans="2:22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/>
      <c r="T2041" s="60"/>
      <c r="V2041" s="15"/>
    </row>
    <row r="2042" spans="2:22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/>
      <c r="T2042" s="60"/>
      <c r="V2042" s="15"/>
    </row>
    <row r="2043" spans="2:22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/>
      <c r="T2043" s="60"/>
      <c r="V2043" s="15"/>
    </row>
    <row r="2044" spans="2:22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/>
      <c r="T2044" s="60"/>
      <c r="V2044" s="15"/>
    </row>
    <row r="2045" spans="2:22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/>
      <c r="T2045" s="60"/>
      <c r="V2045" s="15"/>
    </row>
    <row r="2046" spans="2:22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/>
      <c r="T2046" s="60"/>
      <c r="V2046" s="15"/>
    </row>
    <row r="2047" spans="2:22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/>
      <c r="T2047" s="60"/>
      <c r="V2047" s="15"/>
    </row>
    <row r="2048" spans="2:22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/>
      <c r="T2048" s="60"/>
      <c r="V2048" s="15"/>
    </row>
    <row r="2049" spans="2:22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/>
      <c r="T2049" s="60"/>
      <c r="V2049" s="15"/>
    </row>
    <row r="2050" spans="2:22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/>
      <c r="T2050" s="60"/>
      <c r="V2050" s="15"/>
    </row>
    <row r="2051" spans="2:22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/>
      <c r="T2051" s="60"/>
      <c r="V2051" s="15"/>
    </row>
    <row r="2052" spans="2:22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/>
      <c r="T2052" s="60"/>
      <c r="V2052" s="15"/>
    </row>
    <row r="2053" spans="2:22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/>
      <c r="T2053" s="60"/>
      <c r="V2053" s="15"/>
    </row>
    <row r="2054" spans="2:22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/>
      <c r="T2054" s="60"/>
      <c r="V2054" s="15"/>
    </row>
    <row r="2055" spans="2:22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/>
      <c r="T2055" s="60"/>
      <c r="V2055" s="15"/>
    </row>
    <row r="2056" spans="2:22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/>
      <c r="T2056" s="60"/>
      <c r="V2056" s="15"/>
    </row>
    <row r="2057" spans="2:22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/>
      <c r="T2057" s="60"/>
      <c r="V2057" s="15"/>
    </row>
    <row r="2058" spans="2:22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/>
      <c r="T2058" s="60"/>
      <c r="V2058" s="15"/>
    </row>
    <row r="2059" spans="2:22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/>
      <c r="T2059" s="60"/>
      <c r="V2059" s="15"/>
    </row>
    <row r="2060" spans="2:22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/>
      <c r="T2060" s="60"/>
      <c r="V2060" s="15"/>
    </row>
    <row r="2061" spans="2:22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/>
      <c r="T2061" s="60"/>
      <c r="V2061" s="15"/>
    </row>
    <row r="2062" spans="2:22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/>
      <c r="T2062" s="60"/>
      <c r="V2062" s="15"/>
    </row>
    <row r="2063" spans="2:22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/>
      <c r="T2063" s="60"/>
      <c r="V2063" s="15"/>
    </row>
    <row r="2064" spans="2:22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/>
      <c r="T2064" s="60"/>
      <c r="V2064" s="15"/>
    </row>
    <row r="2065" spans="2:22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/>
      <c r="T2065" s="60"/>
      <c r="V2065" s="15"/>
    </row>
    <row r="2066" spans="2:22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/>
      <c r="T2066" s="60"/>
      <c r="V2066" s="15"/>
    </row>
    <row r="2067" spans="2:22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/>
      <c r="T2067" s="60"/>
      <c r="V2067" s="15"/>
    </row>
    <row r="2068" spans="2:22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/>
      <c r="T2068" s="60"/>
      <c r="V2068" s="15"/>
    </row>
    <row r="2069" spans="2:22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/>
      <c r="T2069" s="60"/>
      <c r="V2069" s="15"/>
    </row>
    <row r="2070" spans="2:22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/>
      <c r="T2070" s="60"/>
      <c r="V2070" s="15"/>
    </row>
    <row r="2071" spans="2:22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/>
      <c r="T2071" s="60"/>
      <c r="V2071" s="15"/>
    </row>
    <row r="2072" spans="2:22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/>
      <c r="T2072" s="60"/>
      <c r="V2072" s="15"/>
    </row>
    <row r="2073" spans="2:22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/>
      <c r="T2073" s="60"/>
      <c r="V2073" s="15"/>
    </row>
    <row r="2074" spans="2:22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/>
      <c r="T2074" s="60"/>
      <c r="V2074" s="15"/>
    </row>
    <row r="2075" spans="2:22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/>
      <c r="T2075" s="60"/>
      <c r="V2075" s="15"/>
    </row>
    <row r="2076" spans="2:22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/>
      <c r="T2076" s="60"/>
      <c r="V2076" s="15"/>
    </row>
    <row r="2077" spans="2:22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/>
      <c r="T2077" s="60"/>
      <c r="V2077" s="15"/>
    </row>
    <row r="2078" spans="2:22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/>
      <c r="T2078" s="60"/>
      <c r="V2078" s="15"/>
    </row>
    <row r="2079" spans="2:22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/>
      <c r="T2079" s="60"/>
      <c r="V2079" s="15"/>
    </row>
    <row r="2080" spans="2:22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/>
      <c r="T2080" s="60"/>
      <c r="V2080" s="15"/>
    </row>
    <row r="2081" spans="2:22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/>
      <c r="T2081" s="60"/>
      <c r="V2081" s="15"/>
    </row>
    <row r="2082" spans="2:22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/>
      <c r="T2082" s="60"/>
      <c r="V2082" s="15"/>
    </row>
    <row r="2083" spans="2:22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/>
      <c r="T2083" s="60"/>
      <c r="V2083" s="15"/>
    </row>
    <row r="2084" spans="2:22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/>
      <c r="T2084" s="60"/>
      <c r="V2084" s="15"/>
    </row>
    <row r="2085" spans="2:22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/>
      <c r="T2085" s="60"/>
      <c r="V2085" s="15"/>
    </row>
    <row r="2086" spans="2:22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/>
      <c r="T2086" s="60"/>
      <c r="V2086" s="15"/>
    </row>
    <row r="2087" spans="2:22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/>
      <c r="T2087" s="60"/>
      <c r="V2087" s="15"/>
    </row>
    <row r="2088" spans="2:22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/>
      <c r="T2088" s="60"/>
      <c r="V2088" s="15"/>
    </row>
    <row r="2089" spans="2:22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/>
      <c r="T2089" s="60"/>
      <c r="V2089" s="15"/>
    </row>
    <row r="2090" spans="2:22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/>
      <c r="T2090" s="60"/>
      <c r="V2090" s="15"/>
    </row>
    <row r="2091" spans="2:22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/>
      <c r="T2091" s="60"/>
      <c r="V2091" s="15"/>
    </row>
    <row r="2092" spans="2:22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/>
      <c r="T2092" s="60"/>
      <c r="V2092" s="15"/>
    </row>
    <row r="2093" spans="2:22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/>
      <c r="T2093" s="60"/>
      <c r="V2093" s="15"/>
    </row>
    <row r="2094" spans="2:22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/>
      <c r="T2094" s="60"/>
      <c r="V2094" s="15"/>
    </row>
    <row r="2095" spans="2:22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/>
      <c r="T2095" s="60"/>
      <c r="V2095" s="15"/>
    </row>
    <row r="2096" spans="2:22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/>
      <c r="T2096" s="60"/>
      <c r="V2096" s="15"/>
    </row>
    <row r="2097" spans="2:22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/>
      <c r="T2097" s="60"/>
      <c r="V2097" s="15"/>
    </row>
    <row r="2098" spans="2:22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/>
      <c r="T2098" s="60"/>
      <c r="V2098" s="15"/>
    </row>
    <row r="2099" spans="2:22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/>
      <c r="T2099" s="60"/>
      <c r="V2099" s="15"/>
    </row>
    <row r="2100" spans="2:22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/>
      <c r="T2100" s="60"/>
      <c r="V2100" s="15"/>
    </row>
    <row r="2101" spans="2:22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/>
      <c r="T2101" s="60"/>
      <c r="V2101" s="15"/>
    </row>
    <row r="2102" spans="2:22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/>
      <c r="T2102" s="60"/>
      <c r="V2102" s="15"/>
    </row>
    <row r="2103" spans="2:22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/>
      <c r="T2103" s="60"/>
      <c r="V2103" s="15"/>
    </row>
    <row r="2104" spans="2:22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/>
      <c r="T2104" s="60"/>
      <c r="V2104" s="15"/>
    </row>
    <row r="2105" spans="2:22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/>
      <c r="T2105" s="60"/>
      <c r="V2105" s="15"/>
    </row>
    <row r="2106" spans="2:22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/>
      <c r="T2106" s="60"/>
      <c r="V2106" s="15"/>
    </row>
    <row r="2107" spans="2:22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/>
      <c r="T2107" s="60"/>
      <c r="V2107" s="15"/>
    </row>
    <row r="2108" spans="2:22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/>
      <c r="T2108" s="60"/>
      <c r="V2108" s="15"/>
    </row>
    <row r="2109" spans="2:22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/>
      <c r="T2109" s="60"/>
      <c r="V2109" s="15"/>
    </row>
    <row r="2110" spans="2:22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/>
      <c r="T2110" s="60"/>
      <c r="V2110" s="15"/>
    </row>
    <row r="2111" spans="2:22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/>
      <c r="T2111" s="60"/>
      <c r="V2111" s="15"/>
    </row>
    <row r="2112" spans="2:22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/>
      <c r="T2112" s="60"/>
      <c r="V2112" s="15"/>
    </row>
    <row r="2113" spans="2:22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/>
      <c r="T2113" s="60"/>
      <c r="V2113" s="15"/>
    </row>
    <row r="2114" spans="2:22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/>
      <c r="T2114" s="60"/>
      <c r="V2114" s="15"/>
    </row>
    <row r="2115" spans="2:22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/>
      <c r="T2115" s="60"/>
      <c r="V2115" s="15"/>
    </row>
    <row r="2116" spans="2:22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/>
      <c r="T2116" s="60"/>
      <c r="V2116" s="15"/>
    </row>
    <row r="2117" spans="2:22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/>
      <c r="T2117" s="60"/>
      <c r="V2117" s="15"/>
    </row>
    <row r="2118" spans="2:22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/>
      <c r="T2118" s="60"/>
      <c r="V2118" s="15"/>
    </row>
    <row r="2119" spans="2:22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/>
      <c r="T2119" s="60"/>
      <c r="V2119" s="15"/>
    </row>
    <row r="2120" spans="2:22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/>
      <c r="T2120" s="60"/>
      <c r="V2120" s="15"/>
    </row>
    <row r="2121" spans="2:22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/>
      <c r="T2121" s="60"/>
      <c r="V2121" s="15"/>
    </row>
    <row r="2122" spans="2:22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/>
      <c r="T2122" s="60"/>
      <c r="V2122" s="15"/>
    </row>
    <row r="2123" spans="2:22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/>
      <c r="T2123" s="60"/>
      <c r="V2123" s="15"/>
    </row>
    <row r="2124" spans="2:22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/>
      <c r="T2124" s="60"/>
      <c r="V2124" s="15"/>
    </row>
    <row r="2125" spans="2:22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/>
      <c r="T2125" s="60"/>
      <c r="V2125" s="15"/>
    </row>
    <row r="2126" spans="2:22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/>
      <c r="T2126" s="60"/>
      <c r="V2126" s="15"/>
    </row>
    <row r="2127" spans="2:22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/>
      <c r="T2127" s="60"/>
      <c r="V2127" s="15"/>
    </row>
    <row r="2128" spans="2:22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/>
      <c r="T2128" s="60"/>
      <c r="V2128" s="15"/>
    </row>
    <row r="2129" spans="2:22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/>
      <c r="T2129" s="60"/>
      <c r="V2129" s="15"/>
    </row>
    <row r="2130" spans="2:22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/>
      <c r="T2130" s="60"/>
      <c r="V2130" s="15"/>
    </row>
    <row r="2131" spans="2:22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/>
      <c r="T2131" s="60"/>
      <c r="V2131" s="15"/>
    </row>
    <row r="2132" spans="2:22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/>
      <c r="T2132" s="60"/>
      <c r="V2132" s="15"/>
    </row>
    <row r="2133" spans="2:22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/>
      <c r="T2133" s="60"/>
      <c r="V2133" s="15"/>
    </row>
    <row r="2134" spans="2:22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/>
      <c r="T2134" s="60"/>
      <c r="V2134" s="15"/>
    </row>
    <row r="2135" spans="2:22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/>
      <c r="T2135" s="60"/>
      <c r="V2135" s="15"/>
    </row>
    <row r="2136" spans="2:22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/>
      <c r="T2136" s="60"/>
      <c r="V2136" s="15"/>
    </row>
    <row r="2137" spans="2:22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/>
      <c r="T2137" s="60"/>
      <c r="V2137" s="15"/>
    </row>
    <row r="2138" spans="2:22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/>
      <c r="T2138" s="60"/>
      <c r="V2138" s="15"/>
    </row>
    <row r="2139" spans="2:22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/>
      <c r="T2139" s="60"/>
      <c r="V2139" s="15"/>
    </row>
    <row r="2140" spans="2:22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/>
      <c r="T2140" s="60"/>
      <c r="V2140" s="15"/>
    </row>
    <row r="2141" spans="2:22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/>
      <c r="T2141" s="60"/>
      <c r="V2141" s="15"/>
    </row>
    <row r="2142" spans="2:22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/>
      <c r="T2142" s="60"/>
      <c r="V2142" s="15"/>
    </row>
    <row r="2143" spans="2:22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/>
      <c r="T2143" s="60"/>
      <c r="V2143" s="15"/>
    </row>
    <row r="2144" spans="2:22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/>
      <c r="T2144" s="60"/>
      <c r="V2144" s="15"/>
    </row>
    <row r="2145" spans="2:22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/>
      <c r="T2145" s="60"/>
      <c r="V2145" s="15"/>
    </row>
    <row r="2146" spans="2:22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/>
      <c r="T2146" s="60"/>
      <c r="V2146" s="15"/>
    </row>
    <row r="2147" spans="2:22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/>
      <c r="T2147" s="60"/>
      <c r="V2147" s="15"/>
    </row>
    <row r="2148" spans="2:22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/>
      <c r="T2148" s="60"/>
      <c r="V2148" s="15"/>
    </row>
    <row r="2149" spans="2:22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/>
      <c r="T2149" s="60"/>
      <c r="V2149" s="15"/>
    </row>
    <row r="2150" spans="2:22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/>
      <c r="T2150" s="60"/>
      <c r="V2150" s="15"/>
    </row>
    <row r="2151" spans="2:22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/>
      <c r="T2151" s="60"/>
      <c r="V2151" s="15"/>
    </row>
    <row r="2152" spans="2:22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/>
      <c r="T2152" s="60"/>
      <c r="V2152" s="15"/>
    </row>
    <row r="2153" spans="2:22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/>
      <c r="T2153" s="60"/>
      <c r="V2153" s="15"/>
    </row>
    <row r="2154" spans="2:22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/>
      <c r="T2154" s="60"/>
      <c r="V2154" s="15"/>
    </row>
    <row r="2155" spans="2:22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/>
      <c r="T2155" s="60"/>
      <c r="V2155" s="15"/>
    </row>
    <row r="2156" spans="2:22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/>
      <c r="T2156" s="60"/>
      <c r="V2156" s="15"/>
    </row>
    <row r="2157" spans="2:22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/>
      <c r="T2157" s="60"/>
      <c r="V2157" s="15"/>
    </row>
    <row r="2158" spans="2:22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/>
      <c r="T2158" s="60"/>
      <c r="V2158" s="15"/>
    </row>
    <row r="2159" spans="2:22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/>
      <c r="T2159" s="60"/>
      <c r="V2159" s="15"/>
    </row>
    <row r="2160" spans="2:22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/>
      <c r="T2160" s="60"/>
      <c r="V2160" s="15"/>
    </row>
    <row r="2161" spans="2:22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/>
      <c r="T2161" s="60"/>
      <c r="V2161" s="15"/>
    </row>
    <row r="2162" spans="2:22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/>
      <c r="T2162" s="60"/>
      <c r="V2162" s="15"/>
    </row>
    <row r="2163" spans="2:22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/>
      <c r="T2163" s="60"/>
      <c r="V2163" s="15"/>
    </row>
    <row r="2164" spans="2:22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/>
      <c r="T2164" s="60"/>
      <c r="V2164" s="15"/>
    </row>
    <row r="2165" spans="2:22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/>
      <c r="T2165" s="60"/>
      <c r="V2165" s="15"/>
    </row>
    <row r="2166" spans="2:22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/>
      <c r="T2166" s="60"/>
      <c r="V2166" s="15"/>
    </row>
    <row r="2167" spans="2:22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/>
      <c r="T2167" s="60"/>
      <c r="V2167" s="15"/>
    </row>
    <row r="2168" spans="2:22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/>
      <c r="T2168" s="60"/>
      <c r="V2168" s="15"/>
    </row>
    <row r="2169" spans="2:22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/>
      <c r="T2169" s="60"/>
      <c r="V2169" s="15"/>
    </row>
    <row r="2170" spans="2:22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/>
      <c r="T2170" s="60"/>
      <c r="V2170" s="15"/>
    </row>
    <row r="2171" spans="2:22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/>
      <c r="T2171" s="60"/>
      <c r="V2171" s="15"/>
    </row>
    <row r="2172" spans="2:22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/>
      <c r="T2172" s="60"/>
      <c r="V2172" s="15"/>
    </row>
    <row r="2173" spans="2:22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/>
      <c r="T2173" s="60"/>
      <c r="V2173" s="15"/>
    </row>
    <row r="2174" spans="2:22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/>
      <c r="T2174" s="60"/>
      <c r="V2174" s="15"/>
    </row>
    <row r="2175" spans="2:22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/>
      <c r="T2175" s="60"/>
      <c r="V2175" s="15"/>
    </row>
    <row r="2176" spans="2:22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/>
      <c r="T2176" s="60"/>
      <c r="V2176" s="15"/>
    </row>
    <row r="2177" spans="2:22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/>
      <c r="T2177" s="60"/>
      <c r="V2177" s="15"/>
    </row>
    <row r="2178" spans="2:22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/>
      <c r="T2178" s="60"/>
      <c r="V2178" s="15"/>
    </row>
    <row r="2179" spans="2:22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/>
      <c r="T2179" s="60"/>
      <c r="V2179" s="15"/>
    </row>
    <row r="2180" spans="2:22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/>
      <c r="T2180" s="60"/>
      <c r="V2180" s="15"/>
    </row>
    <row r="2181" spans="2:22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/>
      <c r="T2181" s="60"/>
      <c r="V2181" s="15"/>
    </row>
    <row r="2182" spans="2:22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/>
      <c r="T2182" s="60"/>
      <c r="V2182" s="15"/>
    </row>
    <row r="2183" spans="2:22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/>
      <c r="T2183" s="60"/>
      <c r="V2183" s="15"/>
    </row>
    <row r="2184" spans="2:22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/>
      <c r="T2184" s="60"/>
      <c r="V2184" s="15"/>
    </row>
    <row r="2185" spans="2:22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/>
      <c r="T2185" s="60"/>
      <c r="V2185" s="15"/>
    </row>
    <row r="2186" spans="2:22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/>
      <c r="T2186" s="60"/>
      <c r="V2186" s="15"/>
    </row>
    <row r="2187" spans="2:22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/>
      <c r="T2187" s="60"/>
      <c r="V2187" s="15"/>
    </row>
    <row r="2188" spans="2:22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/>
      <c r="T2188" s="60"/>
      <c r="V2188" s="15"/>
    </row>
    <row r="2189" spans="2:22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/>
      <c r="T2189" s="60"/>
      <c r="V2189" s="15"/>
    </row>
    <row r="2190" spans="2:22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/>
      <c r="T2190" s="60"/>
      <c r="V2190" s="15"/>
    </row>
    <row r="2191" spans="2:22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/>
      <c r="T2191" s="60"/>
      <c r="V2191" s="15"/>
    </row>
    <row r="2192" spans="2:22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/>
      <c r="T2192" s="60"/>
      <c r="V2192" s="15"/>
    </row>
    <row r="2193" spans="2:22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/>
      <c r="T2193" s="60"/>
      <c r="V2193" s="15"/>
    </row>
    <row r="2194" spans="2:22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/>
      <c r="T2194" s="60"/>
      <c r="V2194" s="15"/>
    </row>
    <row r="2195" spans="2:22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/>
      <c r="T2195" s="60"/>
      <c r="V2195" s="15"/>
    </row>
    <row r="2196" spans="2:22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/>
      <c r="T2196" s="60"/>
      <c r="V2196" s="15"/>
    </row>
    <row r="2197" spans="2:22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/>
      <c r="T2197" s="60"/>
      <c r="V2197" s="15"/>
    </row>
    <row r="2198" spans="2:22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/>
      <c r="T2198" s="60"/>
      <c r="V2198" s="15"/>
    </row>
    <row r="2199" spans="2:22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/>
      <c r="T2199" s="60"/>
      <c r="V2199" s="15"/>
    </row>
    <row r="2200" spans="2:22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/>
      <c r="T2200" s="60"/>
      <c r="V2200" s="15"/>
    </row>
    <row r="2201" spans="2:22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/>
      <c r="T2201" s="60"/>
      <c r="V2201" s="15"/>
    </row>
    <row r="2202" spans="2:22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/>
      <c r="T2202" s="60"/>
      <c r="V2202" s="15"/>
    </row>
    <row r="2203" spans="2:22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/>
      <c r="T2203" s="60"/>
      <c r="V2203" s="15"/>
    </row>
    <row r="2204" spans="2:22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/>
      <c r="T2204" s="60"/>
      <c r="V2204" s="15"/>
    </row>
    <row r="2205" spans="2:22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/>
      <c r="T2205" s="60"/>
      <c r="V2205" s="15"/>
    </row>
    <row r="2206" spans="2:22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/>
      <c r="T2206" s="60"/>
      <c r="V2206" s="15"/>
    </row>
    <row r="2207" spans="2:22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/>
      <c r="T2207" s="60"/>
      <c r="V2207" s="15"/>
    </row>
    <row r="2208" spans="2:22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/>
      <c r="T2208" s="60"/>
      <c r="V2208" s="15"/>
    </row>
    <row r="2209" spans="2:22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/>
      <c r="T2209" s="60"/>
      <c r="V2209" s="15"/>
    </row>
    <row r="2210" spans="2:22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/>
      <c r="T2210" s="60"/>
      <c r="V2210" s="15"/>
    </row>
    <row r="2211" spans="2:22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/>
      <c r="T2211" s="60"/>
      <c r="V2211" s="15"/>
    </row>
    <row r="2212" spans="2:22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/>
      <c r="T2212" s="60"/>
      <c r="V2212" s="15"/>
    </row>
    <row r="2213" spans="2:22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/>
      <c r="T2213" s="60"/>
      <c r="V2213" s="15"/>
    </row>
    <row r="2214" spans="2:22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/>
      <c r="T2214" s="60"/>
      <c r="V2214" s="15"/>
    </row>
    <row r="2215" spans="2:22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/>
      <c r="T2215" s="60"/>
      <c r="V2215" s="15"/>
    </row>
    <row r="2216" spans="2:22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/>
      <c r="T2216" s="60"/>
      <c r="V2216" s="15"/>
    </row>
    <row r="2217" spans="2:22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/>
      <c r="T2217" s="60"/>
      <c r="V2217" s="15"/>
    </row>
    <row r="2218" spans="2:22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/>
      <c r="T2218" s="60"/>
      <c r="V2218" s="15"/>
    </row>
    <row r="2219" spans="2:22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/>
      <c r="T2219" s="60"/>
      <c r="V2219" s="15"/>
    </row>
    <row r="2220" spans="2:22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/>
      <c r="T2220" s="60"/>
      <c r="V2220" s="15"/>
    </row>
    <row r="2221" spans="2:22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/>
      <c r="T2221" s="60"/>
      <c r="V2221" s="15"/>
    </row>
    <row r="2222" spans="2:22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/>
      <c r="T2222" s="60"/>
      <c r="V2222" s="15"/>
    </row>
    <row r="2223" spans="2:22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/>
      <c r="T2223" s="60"/>
      <c r="V2223" s="15"/>
    </row>
    <row r="2224" spans="2:22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/>
      <c r="T2224" s="60"/>
      <c r="V2224" s="15"/>
    </row>
    <row r="2225" spans="2:22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/>
      <c r="T2225" s="60"/>
      <c r="V2225" s="15"/>
    </row>
    <row r="2226" spans="2:22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/>
      <c r="T2226" s="60"/>
      <c r="V2226" s="15"/>
    </row>
    <row r="2227" spans="2:22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/>
      <c r="T2227" s="60"/>
      <c r="V2227" s="15"/>
    </row>
    <row r="2228" spans="2:22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/>
      <c r="T2228" s="60"/>
      <c r="V2228" s="15"/>
    </row>
    <row r="2229" spans="2:22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/>
      <c r="T2229" s="60"/>
      <c r="V2229" s="15"/>
    </row>
    <row r="2230" spans="2:22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/>
      <c r="T2230" s="60"/>
      <c r="V2230" s="15"/>
    </row>
    <row r="2231" spans="2:22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/>
      <c r="T2231" s="60"/>
      <c r="V2231" s="15"/>
    </row>
    <row r="2232" spans="2:22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/>
      <c r="T2232" s="60"/>
      <c r="V2232" s="15"/>
    </row>
    <row r="2233" spans="2:22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/>
      <c r="T2233" s="60"/>
      <c r="V2233" s="15"/>
    </row>
    <row r="2234" spans="2:22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/>
      <c r="T2234" s="60"/>
      <c r="V2234" s="15"/>
    </row>
    <row r="2235" spans="2:22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/>
      <c r="T2235" s="60"/>
      <c r="V2235" s="15"/>
    </row>
    <row r="2236" spans="2:22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/>
      <c r="T2236" s="60"/>
      <c r="V2236" s="15"/>
    </row>
    <row r="2237" spans="2:22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/>
      <c r="T2237" s="60"/>
      <c r="V2237" s="15"/>
    </row>
    <row r="2238" spans="2:22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/>
      <c r="T2238" s="60"/>
      <c r="V2238" s="15"/>
    </row>
    <row r="2239" spans="2:22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/>
      <c r="T2239" s="60"/>
      <c r="V2239" s="15"/>
    </row>
    <row r="2240" spans="2:22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/>
      <c r="T2240" s="60"/>
      <c r="V2240" s="15"/>
    </row>
    <row r="2241" spans="2:22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/>
      <c r="T2241" s="60"/>
      <c r="V2241" s="15"/>
    </row>
    <row r="2242" spans="2:22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/>
      <c r="T2242" s="60"/>
      <c r="V2242" s="15"/>
    </row>
    <row r="2243" spans="2:22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/>
      <c r="T2243" s="60"/>
      <c r="V2243" s="15"/>
    </row>
    <row r="2244" spans="2:22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/>
      <c r="T2244" s="60"/>
      <c r="V2244" s="15"/>
    </row>
    <row r="2245" spans="2:22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/>
      <c r="T2245" s="60"/>
      <c r="V2245" s="15"/>
    </row>
    <row r="2246" spans="2:22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/>
      <c r="T2246" s="60"/>
      <c r="V2246" s="15"/>
    </row>
    <row r="2247" spans="2:22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/>
      <c r="T2247" s="60"/>
      <c r="V2247" s="15"/>
    </row>
    <row r="2248" spans="2:22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/>
      <c r="T2248" s="60"/>
      <c r="V2248" s="15"/>
    </row>
    <row r="2249" spans="2:22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/>
      <c r="T2249" s="60"/>
      <c r="V2249" s="15"/>
    </row>
    <row r="2250" spans="2:22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/>
      <c r="T2250" s="60"/>
      <c r="V2250" s="15"/>
    </row>
    <row r="2251" spans="2:22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/>
      <c r="T2251" s="60"/>
      <c r="V2251" s="15"/>
    </row>
    <row r="2252" spans="2:22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/>
      <c r="T2252" s="60"/>
      <c r="V2252" s="15"/>
    </row>
    <row r="2253" spans="2:22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/>
      <c r="T2253" s="60"/>
      <c r="V2253" s="15"/>
    </row>
    <row r="2254" spans="2:22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/>
      <c r="T2254" s="60"/>
      <c r="V2254" s="15"/>
    </row>
    <row r="2255" spans="2:22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/>
      <c r="T2255" s="60"/>
      <c r="V2255" s="15"/>
    </row>
    <row r="2256" spans="2:22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/>
      <c r="T2256" s="60"/>
      <c r="V2256" s="15"/>
    </row>
    <row r="2257" spans="2:22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/>
      <c r="T2257" s="60"/>
      <c r="V2257" s="15"/>
    </row>
    <row r="2258" spans="2:22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/>
      <c r="T2258" s="60"/>
      <c r="V2258" s="15"/>
    </row>
    <row r="2259" spans="2:22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/>
      <c r="T2259" s="60"/>
      <c r="V2259" s="15"/>
    </row>
    <row r="2260" spans="2:22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/>
      <c r="T2260" s="60"/>
      <c r="V2260" s="15"/>
    </row>
    <row r="2261" spans="2:22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/>
      <c r="T2261" s="60"/>
      <c r="V2261" s="15"/>
    </row>
    <row r="2262" spans="2:22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/>
      <c r="T2262" s="60"/>
      <c r="V2262" s="15"/>
    </row>
    <row r="2263" spans="2:22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/>
      <c r="T2263" s="60"/>
      <c r="V2263" s="15"/>
    </row>
    <row r="2264" spans="2:22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/>
      <c r="T2264" s="60"/>
      <c r="V2264" s="15"/>
    </row>
    <row r="2265" spans="2:22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/>
      <c r="T2265" s="60"/>
      <c r="V2265" s="15"/>
    </row>
    <row r="2266" spans="2:22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/>
      <c r="T2266" s="60"/>
      <c r="V2266" s="15"/>
    </row>
    <row r="2267" spans="2:22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/>
      <c r="T2267" s="60"/>
      <c r="V2267" s="15"/>
    </row>
    <row r="2268" spans="2:22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/>
      <c r="T2268" s="60"/>
      <c r="V2268" s="15"/>
    </row>
    <row r="2269" spans="2:22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/>
      <c r="T2269" s="60"/>
      <c r="V2269" s="15"/>
    </row>
    <row r="2270" spans="2:22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/>
      <c r="T2270" s="60"/>
      <c r="V2270" s="15"/>
    </row>
    <row r="2271" spans="2:22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/>
      <c r="T2271" s="60"/>
      <c r="V2271" s="15"/>
    </row>
    <row r="2272" spans="2:22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/>
      <c r="T2272" s="60"/>
      <c r="V2272" s="15"/>
    </row>
    <row r="2273" spans="2:22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/>
      <c r="T2273" s="60"/>
      <c r="V2273" s="15"/>
    </row>
    <row r="2274" spans="2:22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/>
      <c r="T2274" s="60"/>
      <c r="V2274" s="15"/>
    </row>
    <row r="2275" spans="2:22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/>
      <c r="T2275" s="60"/>
      <c r="V2275" s="15"/>
    </row>
    <row r="2276" spans="2:22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/>
      <c r="T2276" s="60"/>
      <c r="V2276" s="15"/>
    </row>
    <row r="2277" spans="2:22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/>
      <c r="T2277" s="60"/>
      <c r="V2277" s="15"/>
    </row>
    <row r="2278" spans="2:22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/>
      <c r="T2278" s="60"/>
      <c r="V2278" s="15"/>
    </row>
    <row r="2279" spans="2:22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/>
      <c r="T2279" s="60"/>
      <c r="V2279" s="15"/>
    </row>
    <row r="2280" spans="2:22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/>
      <c r="T2280" s="60"/>
      <c r="V2280" s="15"/>
    </row>
    <row r="2281" spans="2:22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/>
      <c r="T2281" s="60"/>
      <c r="V2281" s="15"/>
    </row>
    <row r="2282" spans="2:22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/>
      <c r="T2282" s="60"/>
      <c r="V2282" s="15"/>
    </row>
    <row r="2283" spans="2:22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/>
      <c r="T2283" s="60"/>
      <c r="V2283" s="15"/>
    </row>
    <row r="2284" spans="2:22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/>
      <c r="T2284" s="60"/>
      <c r="V2284" s="15"/>
    </row>
    <row r="2285" spans="2:22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/>
      <c r="T2285" s="60"/>
      <c r="V2285" s="15"/>
    </row>
    <row r="2286" spans="2:22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/>
      <c r="T2286" s="60"/>
      <c r="V2286" s="15"/>
    </row>
    <row r="2287" spans="2:22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/>
      <c r="T2287" s="60"/>
      <c r="V2287" s="15"/>
    </row>
    <row r="2288" spans="2:22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/>
      <c r="T2288" s="60"/>
      <c r="V2288" s="15"/>
    </row>
    <row r="2289" spans="2:22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/>
      <c r="T2289" s="60"/>
      <c r="V2289" s="15"/>
    </row>
    <row r="2290" spans="2:22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/>
      <c r="T2290" s="60"/>
      <c r="V2290" s="15"/>
    </row>
    <row r="2291" spans="2:22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/>
      <c r="T2291" s="60"/>
      <c r="V2291" s="15"/>
    </row>
    <row r="2292" spans="2:22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/>
      <c r="T2292" s="60"/>
      <c r="V2292" s="15"/>
    </row>
    <row r="2293" spans="2:22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/>
      <c r="T2293" s="60"/>
      <c r="V2293" s="15"/>
    </row>
    <row r="2294" spans="2:22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/>
      <c r="T2294" s="60"/>
      <c r="V2294" s="15"/>
    </row>
    <row r="2295" spans="2:22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/>
      <c r="T2295" s="60"/>
      <c r="V2295" s="15"/>
    </row>
    <row r="2296" spans="2:22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/>
      <c r="T2296" s="60"/>
      <c r="V2296" s="15"/>
    </row>
    <row r="2297" spans="2:22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/>
      <c r="T2297" s="60"/>
      <c r="V2297" s="15"/>
    </row>
    <row r="2298" spans="2:22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/>
      <c r="T2298" s="60"/>
      <c r="V2298" s="15"/>
    </row>
    <row r="2299" spans="2:22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/>
      <c r="T2299" s="60"/>
      <c r="V2299" s="15"/>
    </row>
    <row r="2300" spans="2:22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/>
      <c r="T2300" s="60"/>
      <c r="V2300" s="15"/>
    </row>
    <row r="2301" spans="2:22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/>
      <c r="T2301" s="60"/>
      <c r="V2301" s="15"/>
    </row>
    <row r="2302" spans="2:22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/>
      <c r="T2302" s="60"/>
      <c r="V2302" s="15"/>
    </row>
    <row r="2303" spans="2:22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/>
      <c r="T2303" s="60"/>
      <c r="V2303" s="15"/>
    </row>
    <row r="2304" spans="2:22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/>
      <c r="T2304" s="60"/>
      <c r="V2304" s="15"/>
    </row>
    <row r="2305" spans="2:22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/>
      <c r="T2305" s="60"/>
      <c r="V2305" s="15"/>
    </row>
    <row r="2306" spans="2:22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/>
      <c r="T2306" s="60"/>
      <c r="V2306" s="15"/>
    </row>
    <row r="2307" spans="2:22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/>
      <c r="T2307" s="60"/>
      <c r="V2307" s="15"/>
    </row>
    <row r="2308" spans="2:22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/>
      <c r="T2308" s="60"/>
      <c r="V2308" s="15"/>
    </row>
    <row r="2309" spans="2:22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/>
      <c r="T2309" s="60"/>
      <c r="V2309" s="15"/>
    </row>
    <row r="2310" spans="2:22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/>
      <c r="T2310" s="60"/>
      <c r="V2310" s="15"/>
    </row>
    <row r="2311" spans="2:22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/>
      <c r="T2311" s="60"/>
      <c r="V2311" s="15"/>
    </row>
    <row r="2312" spans="2:22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/>
      <c r="T2312" s="60"/>
      <c r="V2312" s="15"/>
    </row>
    <row r="2313" spans="2:22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/>
      <c r="T2313" s="60"/>
      <c r="V2313" s="15"/>
    </row>
    <row r="2314" spans="2:22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/>
      <c r="T2314" s="60"/>
      <c r="V2314" s="15"/>
    </row>
    <row r="2315" spans="2:22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/>
      <c r="T2315" s="60"/>
      <c r="V2315" s="15"/>
    </row>
    <row r="2316" spans="2:22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/>
      <c r="T2316" s="60"/>
      <c r="V2316" s="15"/>
    </row>
    <row r="2317" spans="2:22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/>
      <c r="T2317" s="60"/>
      <c r="V2317" s="15"/>
    </row>
    <row r="2318" spans="2:22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/>
      <c r="T2318" s="60"/>
      <c r="V2318" s="15"/>
    </row>
    <row r="2319" spans="2:22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/>
      <c r="T2319" s="60"/>
      <c r="V2319" s="15"/>
    </row>
    <row r="2320" spans="2:22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/>
      <c r="T2320" s="60"/>
      <c r="V2320" s="15"/>
    </row>
    <row r="2321" spans="2:22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/>
      <c r="T2321" s="60"/>
      <c r="V2321" s="15"/>
    </row>
    <row r="2322" spans="2:22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/>
      <c r="T2322" s="60"/>
      <c r="V2322" s="15"/>
    </row>
    <row r="2323" spans="2:22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/>
      <c r="T2323" s="60"/>
      <c r="V2323" s="15"/>
    </row>
    <row r="2324" spans="2:22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/>
      <c r="T2324" s="60"/>
      <c r="V2324" s="15"/>
    </row>
    <row r="2325" spans="2:22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/>
      <c r="T2325" s="60"/>
      <c r="V2325" s="15"/>
    </row>
    <row r="2326" spans="2:22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/>
      <c r="T2326" s="60"/>
      <c r="V2326" s="15"/>
    </row>
    <row r="2327" spans="2:22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/>
      <c r="T2327" s="60"/>
      <c r="V2327" s="15"/>
    </row>
    <row r="2328" spans="2:22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/>
      <c r="T2328" s="60"/>
      <c r="V2328" s="15"/>
    </row>
    <row r="2329" spans="2:22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/>
      <c r="T2329" s="60"/>
      <c r="V2329" s="15"/>
    </row>
    <row r="2330" spans="2:22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/>
      <c r="T2330" s="60"/>
      <c r="V2330" s="15"/>
    </row>
    <row r="2331" spans="2:22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/>
      <c r="T2331" s="60"/>
      <c r="V2331" s="15"/>
    </row>
    <row r="2332" spans="2:22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/>
      <c r="T2332" s="60"/>
      <c r="V2332" s="15"/>
    </row>
    <row r="2333" spans="2:22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/>
      <c r="T2333" s="60"/>
      <c r="V2333" s="15"/>
    </row>
    <row r="2334" spans="2:22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/>
      <c r="T2334" s="60"/>
      <c r="V2334" s="15"/>
    </row>
    <row r="2335" spans="2:22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/>
      <c r="T2335" s="60"/>
      <c r="V2335" s="15"/>
    </row>
    <row r="2336" spans="2:22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/>
      <c r="T2336" s="60"/>
      <c r="V2336" s="15"/>
    </row>
    <row r="2337" spans="2:22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/>
      <c r="T2337" s="60"/>
      <c r="V2337" s="15"/>
    </row>
    <row r="2338" spans="2:22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/>
      <c r="T2338" s="60"/>
      <c r="V2338" s="15"/>
    </row>
    <row r="2339" spans="2:22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/>
      <c r="T2339" s="60"/>
      <c r="V2339" s="15"/>
    </row>
    <row r="2340" spans="2:22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/>
      <c r="T2340" s="60"/>
      <c r="V2340" s="15"/>
    </row>
    <row r="2341" spans="2:22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/>
      <c r="T2341" s="60"/>
      <c r="V2341" s="15"/>
    </row>
    <row r="2342" spans="2:22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/>
      <c r="T2342" s="60"/>
      <c r="V2342" s="15"/>
    </row>
    <row r="2343" spans="2:22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/>
      <c r="T2343" s="60"/>
      <c r="V2343" s="15"/>
    </row>
    <row r="2344" spans="2:22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/>
      <c r="T2344" s="60"/>
      <c r="V2344" s="15"/>
    </row>
    <row r="2345" spans="2:22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/>
      <c r="T2345" s="60"/>
      <c r="V2345" s="15"/>
    </row>
    <row r="2346" spans="2:22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/>
      <c r="T2346" s="60"/>
      <c r="V2346" s="15"/>
    </row>
    <row r="2347" spans="2:22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/>
      <c r="T2347" s="60"/>
      <c r="V2347" s="15"/>
    </row>
    <row r="2348" spans="2:22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/>
      <c r="T2348" s="60"/>
      <c r="V2348" s="15"/>
    </row>
    <row r="2349" spans="2:22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/>
      <c r="T2349" s="60"/>
      <c r="V2349" s="15"/>
    </row>
    <row r="2350" spans="2:22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/>
      <c r="T2350" s="60"/>
      <c r="V2350" s="15"/>
    </row>
    <row r="2351" spans="2:22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/>
      <c r="T2351" s="60"/>
      <c r="V2351" s="15"/>
    </row>
    <row r="2352" spans="2:22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/>
      <c r="T2352" s="60"/>
      <c r="V2352" s="15"/>
    </row>
    <row r="2353" spans="2:22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/>
      <c r="T2353" s="60"/>
      <c r="V2353" s="15"/>
    </row>
    <row r="2354" spans="2:22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/>
      <c r="T2354" s="60"/>
      <c r="V2354" s="15"/>
    </row>
    <row r="2355" spans="2:22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/>
      <c r="T2355" s="60"/>
      <c r="V2355" s="15"/>
    </row>
    <row r="2356" spans="2:22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/>
      <c r="T2356" s="60"/>
      <c r="V2356" s="15"/>
    </row>
    <row r="2357" spans="2:22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/>
      <c r="T2357" s="60"/>
      <c r="V2357" s="15"/>
    </row>
    <row r="2358" spans="2:22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/>
      <c r="T2358" s="60"/>
      <c r="V2358" s="15"/>
    </row>
    <row r="2359" spans="2:22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/>
      <c r="T2359" s="60"/>
      <c r="V2359" s="15"/>
    </row>
    <row r="2360" spans="2:22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/>
      <c r="T2360" s="60"/>
      <c r="V2360" s="15"/>
    </row>
    <row r="2361" spans="2:22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/>
      <c r="T2361" s="60"/>
      <c r="V2361" s="15"/>
    </row>
    <row r="2362" spans="2:22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/>
      <c r="T2362" s="60"/>
      <c r="V2362" s="15"/>
    </row>
    <row r="2363" spans="2:22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/>
      <c r="T2363" s="60"/>
      <c r="V2363" s="15"/>
    </row>
    <row r="2364" spans="2:22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/>
      <c r="T2364" s="60"/>
      <c r="V2364" s="15"/>
    </row>
    <row r="2365" spans="2:22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/>
      <c r="T2365" s="60"/>
      <c r="V2365" s="15"/>
    </row>
    <row r="2366" spans="2:22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/>
      <c r="T2366" s="60"/>
      <c r="V2366" s="15"/>
    </row>
    <row r="2367" spans="2:22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/>
      <c r="T2367" s="60"/>
      <c r="V2367" s="15"/>
    </row>
    <row r="2368" spans="2:22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/>
      <c r="T2368" s="60"/>
      <c r="V2368" s="15"/>
    </row>
    <row r="2369" spans="2:22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/>
      <c r="T2369" s="60"/>
      <c r="V2369" s="15"/>
    </row>
    <row r="2370" spans="2:22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/>
      <c r="T2370" s="60"/>
      <c r="V2370" s="15"/>
    </row>
    <row r="2371" spans="2:22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/>
      <c r="T2371" s="60"/>
      <c r="V2371" s="15"/>
    </row>
    <row r="2372" spans="2:22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/>
      <c r="T2372" s="60"/>
      <c r="V2372" s="15"/>
    </row>
    <row r="2373" spans="2:22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/>
      <c r="T2373" s="60"/>
      <c r="V2373" s="15"/>
    </row>
    <row r="2374" spans="2:22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/>
      <c r="T2374" s="60"/>
      <c r="V2374" s="15"/>
    </row>
    <row r="2375" spans="2:22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/>
      <c r="T2375" s="60"/>
      <c r="V2375" s="15"/>
    </row>
    <row r="2376" spans="2:22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/>
      <c r="T2376" s="60"/>
      <c r="V2376" s="15"/>
    </row>
    <row r="2377" spans="2:22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/>
      <c r="T2377" s="60"/>
      <c r="V2377" s="15"/>
    </row>
    <row r="2378" spans="2:22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/>
      <c r="T2378" s="60"/>
      <c r="V2378" s="15"/>
    </row>
    <row r="2379" spans="2:22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/>
      <c r="T2379" s="60"/>
      <c r="V2379" s="15"/>
    </row>
    <row r="2380" spans="2:22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/>
      <c r="T2380" s="60"/>
      <c r="V2380" s="15"/>
    </row>
    <row r="2381" spans="2:22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/>
      <c r="T2381" s="60"/>
      <c r="V2381" s="15"/>
    </row>
    <row r="2382" spans="2:22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/>
      <c r="T2382" s="60"/>
      <c r="V2382" s="15"/>
    </row>
    <row r="2383" spans="2:22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/>
      <c r="T2383" s="60"/>
      <c r="V2383" s="15"/>
    </row>
    <row r="2384" spans="2:22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/>
      <c r="T2384" s="60"/>
      <c r="V2384" s="15"/>
    </row>
    <row r="2385" spans="2:22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/>
      <c r="T2385" s="60"/>
      <c r="V2385" s="15"/>
    </row>
    <row r="2386" spans="2:22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/>
      <c r="T2386" s="60"/>
      <c r="V2386" s="15"/>
    </row>
    <row r="2387" spans="2:22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/>
      <c r="T2387" s="60"/>
      <c r="V2387" s="15"/>
    </row>
    <row r="2388" spans="2:22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/>
      <c r="T2388" s="60"/>
      <c r="V2388" s="15"/>
    </row>
    <row r="2389" spans="2:22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/>
      <c r="T2389" s="60"/>
      <c r="V2389" s="15"/>
    </row>
    <row r="2390" spans="2:22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/>
      <c r="T2390" s="60"/>
      <c r="V2390" s="15"/>
    </row>
    <row r="2391" spans="2:22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/>
      <c r="T2391" s="60"/>
      <c r="V2391" s="15"/>
    </row>
    <row r="2392" spans="2:22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/>
      <c r="T2392" s="60"/>
      <c r="V2392" s="15"/>
    </row>
    <row r="2393" spans="2:22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/>
      <c r="T2393" s="60"/>
      <c r="V2393" s="15"/>
    </row>
    <row r="2394" spans="2:22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/>
      <c r="T2394" s="60"/>
      <c r="V2394" s="15"/>
    </row>
    <row r="2395" spans="2:22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/>
      <c r="T2395" s="60"/>
      <c r="V2395" s="15"/>
    </row>
    <row r="2396" spans="2:22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/>
      <c r="T2396" s="60"/>
      <c r="V2396" s="15"/>
    </row>
    <row r="2397" spans="2:22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/>
      <c r="T2397" s="60"/>
      <c r="V2397" s="15"/>
    </row>
    <row r="2398" spans="2:22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/>
      <c r="T2398" s="60"/>
      <c r="V2398" s="15"/>
    </row>
    <row r="2399" spans="2:22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/>
      <c r="T2399" s="60"/>
      <c r="V2399" s="15"/>
    </row>
    <row r="2400" spans="2:22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/>
      <c r="T2400" s="60"/>
      <c r="V2400" s="15"/>
    </row>
    <row r="2401" spans="2:22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/>
      <c r="T2401" s="60"/>
      <c r="V2401" s="15"/>
    </row>
    <row r="2402" spans="2:22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/>
      <c r="T2402" s="60"/>
      <c r="V2402" s="15"/>
    </row>
    <row r="2403" spans="2:22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/>
      <c r="T2403" s="60"/>
      <c r="V2403" s="15"/>
    </row>
    <row r="2404" spans="2:22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/>
      <c r="T2404" s="60"/>
      <c r="V2404" s="15"/>
    </row>
    <row r="2405" spans="2:22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/>
      <c r="T2405" s="60"/>
      <c r="V2405" s="15"/>
    </row>
    <row r="2406" spans="2:22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/>
      <c r="T2406" s="60"/>
      <c r="V2406" s="15"/>
    </row>
    <row r="2407" spans="2:22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/>
      <c r="T2407" s="60"/>
      <c r="V2407" s="15"/>
    </row>
    <row r="2408" spans="2:22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/>
      <c r="T2408" s="60"/>
      <c r="V2408" s="15"/>
    </row>
    <row r="2409" spans="2:22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/>
      <c r="T2409" s="60"/>
      <c r="V2409" s="15"/>
    </row>
    <row r="2410" spans="2:22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/>
      <c r="T2410" s="60"/>
      <c r="V2410" s="15"/>
    </row>
    <row r="2411" spans="2:22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/>
      <c r="T2411" s="60"/>
      <c r="V2411" s="15"/>
    </row>
    <row r="2412" spans="2:22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/>
      <c r="T2412" s="60"/>
      <c r="V2412" s="15"/>
    </row>
    <row r="2413" spans="2:22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/>
      <c r="T2413" s="60"/>
      <c r="V2413" s="15"/>
    </row>
    <row r="2414" spans="2:22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/>
      <c r="T2414" s="60"/>
      <c r="V2414" s="15"/>
    </row>
    <row r="2415" spans="2:22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/>
      <c r="T2415" s="60"/>
      <c r="V2415" s="15"/>
    </row>
    <row r="2416" spans="2:22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/>
      <c r="T2416" s="60"/>
      <c r="V2416" s="15"/>
    </row>
    <row r="2417" spans="2:22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/>
      <c r="T2417" s="60"/>
      <c r="V2417" s="15"/>
    </row>
    <row r="2418" spans="2:22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/>
      <c r="T2418" s="60"/>
      <c r="V2418" s="15"/>
    </row>
    <row r="2419" spans="2:22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/>
      <c r="T2419" s="60"/>
      <c r="V2419" s="15"/>
    </row>
    <row r="2420" spans="2:22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/>
      <c r="T2420" s="60"/>
      <c r="V2420" s="15"/>
    </row>
    <row r="2421" spans="2:22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/>
      <c r="T2421" s="60"/>
      <c r="V2421" s="15"/>
    </row>
    <row r="2422" spans="2:22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/>
      <c r="T2422" s="60"/>
      <c r="V2422" s="15"/>
    </row>
    <row r="2423" spans="2:22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/>
      <c r="T2423" s="60"/>
      <c r="V2423" s="15"/>
    </row>
    <row r="2424" spans="2:22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/>
      <c r="T2424" s="60"/>
      <c r="V2424" s="15"/>
    </row>
    <row r="2425" spans="2:22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/>
      <c r="T2425" s="60"/>
      <c r="V2425" s="15"/>
    </row>
    <row r="2426" spans="2:22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/>
      <c r="T2426" s="60"/>
      <c r="V2426" s="15"/>
    </row>
    <row r="2427" spans="2:22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/>
      <c r="T2427" s="60"/>
      <c r="V2427" s="15"/>
    </row>
    <row r="2428" spans="2:22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/>
      <c r="T2428" s="60"/>
      <c r="V2428" s="15"/>
    </row>
    <row r="2429" spans="2:22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/>
      <c r="T2429" s="60"/>
      <c r="V2429" s="15"/>
    </row>
    <row r="2430" spans="2:22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/>
      <c r="T2430" s="60"/>
      <c r="V2430" s="15"/>
    </row>
    <row r="2431" spans="2:22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/>
      <c r="T2431" s="60"/>
      <c r="V2431" s="15"/>
    </row>
    <row r="2432" spans="2:22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/>
      <c r="T2432" s="60"/>
      <c r="V2432" s="15"/>
    </row>
    <row r="2433" spans="2:22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/>
      <c r="T2433" s="60"/>
      <c r="V2433" s="15"/>
    </row>
    <row r="2434" spans="2:22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/>
      <c r="T2434" s="60"/>
      <c r="V2434" s="15"/>
    </row>
    <row r="2435" spans="2:22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/>
      <c r="T2435" s="60"/>
      <c r="V2435" s="15"/>
    </row>
    <row r="2436" spans="2:22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/>
      <c r="T2436" s="60"/>
      <c r="V2436" s="15"/>
    </row>
    <row r="2437" spans="2:22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/>
      <c r="T2437" s="60"/>
      <c r="V2437" s="15"/>
    </row>
    <row r="2438" spans="2:22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/>
      <c r="T2438" s="60"/>
      <c r="V2438" s="15"/>
    </row>
    <row r="2439" spans="2:22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/>
      <c r="T2439" s="60"/>
      <c r="V2439" s="15"/>
    </row>
    <row r="2440" spans="2:22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/>
      <c r="T2440" s="60"/>
      <c r="V2440" s="15"/>
    </row>
    <row r="2441" spans="2:22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/>
      <c r="T2441" s="60"/>
      <c r="V2441" s="15"/>
    </row>
    <row r="2442" spans="2:22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/>
      <c r="T2442" s="60"/>
      <c r="V2442" s="15"/>
    </row>
    <row r="2443" spans="2:22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/>
      <c r="T2443" s="60"/>
      <c r="V2443" s="15"/>
    </row>
    <row r="2444" spans="2:22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/>
      <c r="T2444" s="60"/>
      <c r="V2444" s="15"/>
    </row>
    <row r="2445" spans="2:22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/>
      <c r="T2445" s="60"/>
      <c r="V2445" s="15"/>
    </row>
    <row r="2446" spans="2:22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/>
      <c r="T2446" s="60"/>
      <c r="V2446" s="15"/>
    </row>
    <row r="2447" spans="2:22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/>
      <c r="T2447" s="60"/>
      <c r="V2447" s="15"/>
    </row>
    <row r="2448" spans="2:22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/>
      <c r="T2448" s="60"/>
      <c r="V2448" s="15"/>
    </row>
    <row r="2449" spans="2:22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/>
      <c r="T2449" s="60"/>
      <c r="V2449" s="15"/>
    </row>
    <row r="2450" spans="2:22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/>
      <c r="T2450" s="60"/>
      <c r="V2450" s="15"/>
    </row>
    <row r="2451" spans="2:22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/>
      <c r="T2451" s="60"/>
      <c r="V2451" s="15"/>
    </row>
    <row r="2452" spans="2:22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/>
      <c r="T2452" s="60"/>
      <c r="V2452" s="15"/>
    </row>
    <row r="2453" spans="2:22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/>
      <c r="T2453" s="60"/>
      <c r="V2453" s="15"/>
    </row>
    <row r="2454" spans="2:22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/>
      <c r="T2454" s="60"/>
      <c r="V2454" s="15"/>
    </row>
    <row r="2455" spans="2:22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/>
      <c r="T2455" s="60"/>
      <c r="V2455" s="15"/>
    </row>
    <row r="2456" spans="2:22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/>
      <c r="T2456" s="60"/>
      <c r="V2456" s="15"/>
    </row>
    <row r="2457" spans="2:22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/>
      <c r="T2457" s="60"/>
      <c r="V2457" s="15"/>
    </row>
    <row r="2458" spans="2:22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/>
      <c r="T2458" s="60"/>
      <c r="V2458" s="15"/>
    </row>
    <row r="2459" spans="2:22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/>
      <c r="T2459" s="60"/>
      <c r="V2459" s="15"/>
    </row>
    <row r="2460" spans="2:22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/>
      <c r="T2460" s="60"/>
      <c r="V2460" s="15"/>
    </row>
    <row r="2461" spans="2:22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/>
      <c r="T2461" s="60"/>
      <c r="V2461" s="15"/>
    </row>
    <row r="2462" spans="2:22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/>
      <c r="T2462" s="60"/>
      <c r="V2462" s="15"/>
    </row>
    <row r="2463" spans="2:22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/>
      <c r="T2463" s="60"/>
      <c r="V2463" s="15"/>
    </row>
    <row r="2464" spans="2:22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/>
      <c r="T2464" s="60"/>
      <c r="V2464" s="15"/>
    </row>
    <row r="2465" spans="2:22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/>
      <c r="T2465" s="60"/>
      <c r="V2465" s="15"/>
    </row>
    <row r="2466" spans="2:22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/>
      <c r="T2466" s="60"/>
      <c r="V2466" s="15"/>
    </row>
    <row r="2467" spans="2:22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/>
      <c r="T2467" s="60"/>
      <c r="V2467" s="15"/>
    </row>
    <row r="2468" spans="2:22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/>
      <c r="T2468" s="60"/>
      <c r="V2468" s="15"/>
    </row>
    <row r="2469" spans="2:22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/>
      <c r="T2469" s="60"/>
      <c r="V2469" s="15"/>
    </row>
    <row r="2470" spans="2:22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/>
      <c r="T2470" s="60"/>
      <c r="V2470" s="15"/>
    </row>
    <row r="2471" spans="2:22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/>
      <c r="T2471" s="60"/>
      <c r="V2471" s="15"/>
    </row>
    <row r="2472" spans="2:22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/>
      <c r="T2472" s="60"/>
      <c r="V2472" s="15"/>
    </row>
    <row r="2473" spans="2:22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/>
      <c r="T2473" s="60"/>
      <c r="V2473" s="15"/>
    </row>
    <row r="2474" spans="2:22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/>
      <c r="T2474" s="60"/>
      <c r="V2474" s="15"/>
    </row>
    <row r="2475" spans="2:22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/>
      <c r="T2475" s="60"/>
      <c r="V2475" s="15"/>
    </row>
    <row r="2476" spans="2:22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/>
      <c r="T2476" s="60"/>
      <c r="V2476" s="15"/>
    </row>
    <row r="2477" spans="2:22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/>
      <c r="T2477" s="60"/>
      <c r="V2477" s="15"/>
    </row>
    <row r="2478" spans="2:22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/>
      <c r="T2478" s="60"/>
      <c r="V2478" s="15"/>
    </row>
    <row r="2479" spans="2:22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/>
      <c r="T2479" s="60"/>
      <c r="V2479" s="15"/>
    </row>
    <row r="2480" spans="2:22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/>
      <c r="T2480" s="60"/>
      <c r="V2480" s="15"/>
    </row>
    <row r="2481" spans="2:22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/>
      <c r="T2481" s="60"/>
      <c r="V2481" s="15"/>
    </row>
    <row r="2482" spans="2:22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/>
      <c r="T2482" s="60"/>
      <c r="V2482" s="15"/>
    </row>
    <row r="2483" spans="2:22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/>
      <c r="T2483" s="60"/>
      <c r="V2483" s="15"/>
    </row>
    <row r="2484" spans="2:22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/>
      <c r="T2484" s="60"/>
      <c r="V2484" s="15"/>
    </row>
    <row r="2485" spans="2:22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/>
      <c r="T2485" s="60"/>
      <c r="V2485" s="15"/>
    </row>
    <row r="2486" spans="2:22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/>
      <c r="T2486" s="60"/>
      <c r="V2486" s="15"/>
    </row>
    <row r="2487" spans="2:22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/>
      <c r="T2487" s="60"/>
      <c r="V2487" s="15"/>
    </row>
    <row r="2488" spans="2:22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/>
      <c r="T2488" s="60"/>
      <c r="V2488" s="15"/>
    </row>
    <row r="2489" spans="2:22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/>
      <c r="T2489" s="60"/>
      <c r="V2489" s="15"/>
    </row>
    <row r="2490" spans="2:22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/>
      <c r="T2490" s="60"/>
      <c r="V2490" s="15"/>
    </row>
    <row r="2491" spans="2:22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/>
      <c r="T2491" s="60"/>
      <c r="V2491" s="15"/>
    </row>
    <row r="2492" spans="2:22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/>
      <c r="T2492" s="60"/>
      <c r="V2492" s="15"/>
    </row>
    <row r="2493" spans="2:22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/>
      <c r="T2493" s="60"/>
      <c r="V2493" s="15"/>
    </row>
    <row r="2494" spans="2:22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/>
      <c r="T2494" s="60"/>
      <c r="V2494" s="15"/>
    </row>
    <row r="2495" spans="2:22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/>
      <c r="T2495" s="60"/>
      <c r="V2495" s="15"/>
    </row>
    <row r="2496" spans="2:22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/>
      <c r="T2496" s="60"/>
      <c r="V2496" s="15"/>
    </row>
    <row r="2497" spans="2:22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/>
      <c r="T2497" s="60"/>
      <c r="V2497" s="15"/>
    </row>
    <row r="2498" spans="2:22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/>
      <c r="T2498" s="60"/>
      <c r="V2498" s="15"/>
    </row>
    <row r="2499" spans="2:22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/>
      <c r="T2499" s="60"/>
      <c r="V2499" s="15"/>
    </row>
    <row r="2500" spans="2:22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/>
      <c r="T2500" s="60"/>
      <c r="V2500" s="15"/>
    </row>
    <row r="2501" spans="2:22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/>
      <c r="T2501" s="60"/>
      <c r="V2501" s="15"/>
    </row>
    <row r="2502" spans="2:22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/>
      <c r="T2502" s="60"/>
      <c r="V2502" s="15"/>
    </row>
    <row r="2503" spans="2:22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/>
      <c r="T2503" s="60"/>
      <c r="V2503" s="15"/>
    </row>
    <row r="2504" spans="2:22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/>
      <c r="T2504" s="60"/>
      <c r="V2504" s="15"/>
    </row>
    <row r="2505" spans="2:22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/>
      <c r="T2505" s="60"/>
      <c r="V2505" s="15"/>
    </row>
    <row r="2506" spans="2:22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/>
      <c r="T2506" s="60"/>
      <c r="V2506" s="15"/>
    </row>
    <row r="2507" spans="2:22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/>
      <c r="T2507" s="60"/>
      <c r="V2507" s="15"/>
    </row>
    <row r="2508" spans="2:22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/>
      <c r="T2508" s="60">
        <v>100</v>
      </c>
      <c r="V2508" s="15"/>
    </row>
    <row r="2509" spans="2:22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/>
      <c r="T2509" s="60">
        <v>100</v>
      </c>
      <c r="V2509" s="15"/>
    </row>
    <row r="2510" spans="2:22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/>
      <c r="T2510" s="60">
        <v>100</v>
      </c>
      <c r="V2510" s="15"/>
    </row>
    <row r="2511" spans="2:22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/>
      <c r="T2511" s="60">
        <v>100.00801316032259</v>
      </c>
      <c r="V2511" s="15"/>
    </row>
    <row r="2512" spans="2:22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/>
      <c r="T2512" s="60">
        <v>100.00801316032261</v>
      </c>
      <c r="V2512" s="15"/>
    </row>
    <row r="2513" spans="2:22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/>
      <c r="T2513" s="60">
        <v>100.00801316032261</v>
      </c>
      <c r="V2513" s="15"/>
    </row>
    <row r="2514" spans="2:22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/>
      <c r="T2514" s="60">
        <v>100.00801316032261</v>
      </c>
      <c r="V2514" s="15"/>
    </row>
    <row r="2515" spans="2:22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/>
      <c r="T2515" s="60">
        <v>100.00801316032261</v>
      </c>
      <c r="V2515" s="15"/>
    </row>
    <row r="2516" spans="2:22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/>
      <c r="T2516" s="60">
        <v>100.00801316032261</v>
      </c>
      <c r="V2516" s="15"/>
    </row>
    <row r="2517" spans="2:22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/>
      <c r="T2517" s="60">
        <v>100.00801316032259</v>
      </c>
      <c r="V2517" s="15"/>
    </row>
    <row r="2518" spans="2:22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/>
      <c r="T2518" s="60">
        <v>100.00801316032259</v>
      </c>
      <c r="V2518" s="15"/>
    </row>
    <row r="2519" spans="2:22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/>
      <c r="T2519" s="60">
        <v>100.00801316032261</v>
      </c>
      <c r="V2519" s="15"/>
    </row>
    <row r="2520" spans="2:22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/>
      <c r="T2520" s="60">
        <v>100.00801316032262</v>
      </c>
      <c r="V2520" s="15"/>
    </row>
    <row r="2521" spans="2:22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/>
      <c r="T2521" s="60">
        <v>100.00801316032262</v>
      </c>
      <c r="V2521" s="15"/>
    </row>
    <row r="2522" spans="2:22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/>
      <c r="T2522" s="60">
        <v>100.00801402103801</v>
      </c>
      <c r="V2522" s="15"/>
    </row>
    <row r="2523" spans="2:22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/>
      <c r="T2523" s="60">
        <v>100.00801402103801</v>
      </c>
      <c r="V2523" s="15"/>
    </row>
    <row r="2524" spans="2:22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V2524" s="15"/>
    </row>
    <row r="2525" spans="2:22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  <c r="V2525" s="15"/>
    </row>
    <row r="2526" spans="2:22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V2526" s="15"/>
    </row>
    <row r="2527" spans="2:22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  <c r="V2527" s="15"/>
    </row>
    <row r="2528" spans="2:22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  <c r="V2528" s="15"/>
    </row>
    <row r="2529" spans="2:22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  <c r="V2529" s="15"/>
    </row>
    <row r="2530" spans="2:22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  <c r="V2530" s="15"/>
    </row>
    <row r="2531" spans="2:22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  <c r="V2531" s="15"/>
    </row>
    <row r="2532" spans="2:22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  <c r="V2532" s="15"/>
    </row>
    <row r="2533" spans="2:22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  <c r="V2533" s="15"/>
    </row>
    <row r="2534" spans="2:22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  <c r="V2534" s="15"/>
    </row>
    <row r="2535" spans="2:22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  <c r="V2535" s="15"/>
    </row>
    <row r="2536" spans="2:22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  <c r="V2536" s="15"/>
    </row>
    <row r="2537" spans="2:22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  <c r="V2537" s="15"/>
    </row>
    <row r="2538" spans="2:22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  <c r="V2538" s="15"/>
    </row>
    <row r="2539" spans="2:22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  <c r="V2539" s="15"/>
    </row>
    <row r="2540" spans="2:22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  <c r="V2540" s="15"/>
    </row>
    <row r="2541" spans="2:22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  <c r="V2541" s="15"/>
    </row>
    <row r="2542" spans="2:22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  <c r="V2542" s="15"/>
    </row>
    <row r="2543" spans="2:22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  <c r="V2543" s="15"/>
    </row>
    <row r="2544" spans="2:22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  <c r="V2544" s="15"/>
    </row>
    <row r="2545" spans="2:22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  <c r="V2545" s="15"/>
    </row>
    <row r="2546" spans="2:22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  <c r="V2546" s="15"/>
    </row>
    <row r="2547" spans="2:22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  <c r="V2547" s="15"/>
    </row>
    <row r="2548" spans="2:22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  <c r="V2548" s="15"/>
    </row>
    <row r="2549" spans="2:22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  <c r="V2549" s="15"/>
    </row>
    <row r="2550" spans="2:22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  <c r="V2550" s="15"/>
    </row>
    <row r="2551" spans="2:22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  <c r="V2551" s="15"/>
    </row>
    <row r="2552" spans="2:22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  <c r="V2552" s="15"/>
    </row>
    <row r="2553" spans="2:22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  <c r="V2553" s="15"/>
    </row>
    <row r="2554" spans="2:22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  <c r="V2554" s="15"/>
    </row>
    <row r="2555" spans="2:22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  <c r="V2555" s="15"/>
    </row>
    <row r="2556" spans="2:22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  <c r="V2556" s="15"/>
    </row>
    <row r="2557" spans="2:22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  <c r="V2557" s="15"/>
    </row>
    <row r="2558" spans="2:22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  <c r="V2558" s="15"/>
    </row>
    <row r="2559" spans="2:22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  <c r="V2559" s="15"/>
    </row>
    <row r="2560" spans="2:22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  <c r="V2560" s="15"/>
    </row>
    <row r="2561" spans="2:22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  <c r="V2561" s="15"/>
    </row>
    <row r="2562" spans="2:22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  <c r="V2562" s="15"/>
    </row>
    <row r="2563" spans="2:22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  <c r="V2563" s="15"/>
    </row>
    <row r="2564" spans="2:22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  <c r="V2564" s="15"/>
    </row>
    <row r="2565" spans="2:22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  <c r="V2565" s="15"/>
    </row>
    <row r="2566" spans="2:22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  <c r="V2566" s="15"/>
    </row>
    <row r="2567" spans="2:22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  <c r="V2567" s="15"/>
    </row>
    <row r="2568" spans="2:22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  <c r="V2568" s="15"/>
    </row>
    <row r="2569" spans="2:22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  <c r="V2569" s="15"/>
    </row>
    <row r="2570" spans="2:22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  <c r="V2570" s="15"/>
    </row>
    <row r="2571" spans="2:22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  <c r="V2571" s="15"/>
    </row>
    <row r="2572" spans="2:22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  <c r="V2572" s="15"/>
    </row>
    <row r="2573" spans="2:22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  <c r="V2573" s="15"/>
    </row>
    <row r="2574" spans="2:22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  <c r="V2574" s="15"/>
    </row>
    <row r="2575" spans="2:22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  <c r="V2575" s="15"/>
    </row>
    <row r="2576" spans="2:22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  <c r="V2576" s="15"/>
    </row>
    <row r="2577" spans="2:22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  <c r="V2577" s="15"/>
    </row>
    <row r="2578" spans="2:22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  <c r="V2578" s="15"/>
    </row>
    <row r="2579" spans="2:22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  <c r="V2579" s="15"/>
    </row>
    <row r="2580" spans="2:22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  <c r="V2580" s="15"/>
    </row>
    <row r="2581" spans="2:22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  <c r="V2581" s="15"/>
    </row>
    <row r="2582" spans="2:22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  <c r="V2582" s="15"/>
    </row>
    <row r="2583" spans="2:22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  <c r="V2583" s="15"/>
    </row>
    <row r="2584" spans="2:22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  <c r="V2584" s="15"/>
    </row>
    <row r="2585" spans="2:22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  <c r="V2585" s="15"/>
    </row>
    <row r="2586" spans="2:22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  <c r="V2586" s="15"/>
    </row>
    <row r="2587" spans="2:22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  <c r="V2587" s="15"/>
    </row>
    <row r="2588" spans="2:22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  <c r="V2588" s="15"/>
    </row>
    <row r="2589" spans="2:22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  <c r="V2589" s="15"/>
    </row>
    <row r="2590" spans="2:22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  <c r="V2590" s="15"/>
    </row>
    <row r="2591" spans="2:22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  <c r="V2591" s="15"/>
    </row>
    <row r="2592" spans="2:22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  <c r="V2592" s="15"/>
    </row>
    <row r="2593" spans="2:22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  <c r="V2593" s="15"/>
    </row>
    <row r="2594" spans="2:22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  <c r="V2594" s="15"/>
    </row>
    <row r="2595" spans="2:22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  <c r="V2595" s="15"/>
    </row>
    <row r="2596" spans="2:22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  <c r="V2596" s="15"/>
    </row>
    <row r="2597" spans="2:22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  <c r="V2597" s="15"/>
    </row>
    <row r="2598" spans="2:22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  <c r="V2598" s="15"/>
    </row>
    <row r="2599" spans="2:22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  <c r="V2599" s="15"/>
    </row>
    <row r="2600" spans="2:22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  <c r="V2600" s="15"/>
    </row>
    <row r="2601" spans="2:22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  <c r="V2601" s="15"/>
    </row>
    <row r="2602" spans="2:22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  <c r="V2602" s="15"/>
    </row>
    <row r="2603" spans="2:22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  <c r="V2603" s="15"/>
    </row>
    <row r="2604" spans="2:22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  <c r="V2604" s="15"/>
    </row>
    <row r="2605" spans="2:22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  <c r="V2605" s="15"/>
    </row>
    <row r="2606" spans="2:22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  <c r="V2606" s="15"/>
    </row>
    <row r="2607" spans="2:22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  <c r="V2607" s="15"/>
    </row>
    <row r="2608" spans="2:22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  <c r="V2608" s="15"/>
    </row>
    <row r="2609" spans="2:22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  <c r="V2609" s="15"/>
    </row>
    <row r="2610" spans="2:22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  <c r="V2610" s="15"/>
    </row>
    <row r="2611" spans="2:22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  <c r="V2611" s="15"/>
    </row>
    <row r="2612" spans="2:22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  <c r="V2612" s="15"/>
    </row>
    <row r="2613" spans="2:22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  <c r="V2613" s="15"/>
    </row>
    <row r="2614" spans="2:22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  <c r="V2614" s="15"/>
    </row>
    <row r="2615" spans="2:22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  <c r="V2615" s="15"/>
    </row>
    <row r="2616" spans="2:22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  <c r="V2616" s="15"/>
    </row>
    <row r="2617" spans="2:22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  <c r="V2617" s="15"/>
    </row>
    <row r="2618" spans="2:22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  <c r="V2618" s="15"/>
    </row>
    <row r="2619" spans="2:22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  <c r="V2619" s="15"/>
    </row>
    <row r="2620" spans="2:22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  <c r="V2620" s="15"/>
    </row>
    <row r="2621" spans="2:22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  <c r="V2621" s="15"/>
    </row>
    <row r="2622" spans="2:22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  <c r="V2622" s="15"/>
    </row>
    <row r="2623" spans="2:22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  <c r="V2623" s="15"/>
    </row>
    <row r="2624" spans="2:22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  <c r="V2624" s="15"/>
    </row>
    <row r="2625" spans="2:22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  <c r="V2625" s="15"/>
    </row>
    <row r="2626" spans="2:22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  <c r="V2626" s="15"/>
    </row>
    <row r="2627" spans="2:22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  <c r="V2627" s="15"/>
    </row>
    <row r="2628" spans="2:22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  <c r="V2628" s="15"/>
    </row>
    <row r="2629" spans="2:22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  <c r="V2629" s="15"/>
    </row>
    <row r="2630" spans="2:22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  <c r="V2630" s="15"/>
    </row>
    <row r="2631" spans="2:22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  <c r="V2631" s="15"/>
    </row>
    <row r="2632" spans="2:22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  <c r="V2632" s="15"/>
    </row>
    <row r="2633" spans="2:22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  <c r="V2633" s="15"/>
    </row>
    <row r="2634" spans="2:22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  <c r="V2634" s="15"/>
    </row>
    <row r="2635" spans="2:22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  <c r="V2635" s="15"/>
    </row>
    <row r="2636" spans="2:22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  <c r="V2636" s="15"/>
    </row>
    <row r="2637" spans="2:22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  <c r="V2637" s="15"/>
    </row>
    <row r="2638" spans="2:22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  <c r="V2638" s="15"/>
    </row>
    <row r="2639" spans="2:22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  <c r="V2639" s="15"/>
    </row>
    <row r="2640" spans="2:22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  <c r="V2640" s="15"/>
    </row>
    <row r="2641" spans="2:22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  <c r="V2641" s="15"/>
    </row>
    <row r="2642" spans="2:22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  <c r="V2642" s="15"/>
    </row>
    <row r="2643" spans="2:22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  <c r="V2643" s="15"/>
    </row>
    <row r="2644" spans="2:22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  <c r="V2644" s="15"/>
    </row>
    <row r="2645" spans="2:22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  <c r="V2645" s="15"/>
    </row>
    <row r="2646" spans="2:22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  <c r="V2646" s="15"/>
    </row>
    <row r="2647" spans="2:22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  <c r="V2647" s="15"/>
    </row>
    <row r="2648" spans="2:22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  <c r="V2648" s="15"/>
    </row>
    <row r="2649" spans="2:22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  <c r="V2649" s="15"/>
    </row>
    <row r="2650" spans="2:22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  <c r="V2650" s="15"/>
    </row>
    <row r="2651" spans="2:22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  <c r="V2651" s="15"/>
    </row>
    <row r="2652" spans="2:22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  <c r="V2652" s="15"/>
    </row>
    <row r="2653" spans="2:22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  <c r="V2653" s="15"/>
    </row>
    <row r="2654" spans="2:22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  <c r="V2654" s="15"/>
    </row>
    <row r="2655" spans="2:22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  <c r="V2655" s="15"/>
    </row>
    <row r="2656" spans="2:22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  <c r="V2656" s="15"/>
    </row>
    <row r="2657" spans="2:22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  <c r="V2657" s="15"/>
    </row>
    <row r="2658" spans="2:22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  <c r="V2658" s="15"/>
    </row>
    <row r="2659" spans="2:22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  <c r="V2659" s="15"/>
    </row>
    <row r="2660" spans="2:22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  <c r="V2660" s="15"/>
    </row>
    <row r="2661" spans="2:22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  <c r="V2661" s="15"/>
    </row>
    <row r="2662" spans="2:22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  <c r="V2662" s="15"/>
    </row>
    <row r="2663" spans="2:22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  <c r="V2663" s="15"/>
    </row>
    <row r="2664" spans="2:22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  <c r="V2664" s="15"/>
    </row>
    <row r="2665" spans="2:22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  <c r="V2665" s="15"/>
    </row>
    <row r="2666" spans="2:22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  <c r="V2666" s="15"/>
    </row>
    <row r="2667" spans="2:22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  <c r="V2667" s="15"/>
    </row>
    <row r="2668" spans="2:22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  <c r="V2668" s="15"/>
    </row>
    <row r="2669" spans="2:22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  <c r="V2669" s="15"/>
    </row>
    <row r="2670" spans="2:22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  <c r="V2670" s="15"/>
    </row>
    <row r="2671" spans="2:22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  <c r="V2671" s="15"/>
    </row>
    <row r="2672" spans="2:22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  <c r="V2672" s="15"/>
    </row>
    <row r="2673" spans="2:22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  <c r="V2673" s="15"/>
    </row>
    <row r="2674" spans="2:22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  <c r="V2674" s="15"/>
    </row>
    <row r="2675" spans="2:22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  <c r="V2675" s="15"/>
    </row>
    <row r="2676" spans="2:22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  <c r="V2676" s="15"/>
    </row>
    <row r="2677" spans="2:22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  <c r="V2677" s="15"/>
    </row>
    <row r="2678" spans="2:22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  <c r="V2678" s="15"/>
    </row>
    <row r="2679" spans="2:22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  <c r="V2679" s="15"/>
    </row>
    <row r="2680" spans="2:22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  <c r="V2680" s="15"/>
    </row>
    <row r="2681" spans="2:22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  <c r="V2681" s="15"/>
    </row>
    <row r="2682" spans="2:22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  <c r="V2682" s="15"/>
    </row>
    <row r="2683" spans="2:22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  <c r="V2683" s="15"/>
    </row>
    <row r="2684" spans="2:22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  <c r="V2684" s="15"/>
    </row>
    <row r="2685" spans="2:22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  <c r="V2685" s="15"/>
    </row>
    <row r="2686" spans="2:22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  <c r="V2686" s="15"/>
    </row>
    <row r="2687" spans="2:22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  <c r="V2687" s="15"/>
    </row>
    <row r="2688" spans="2:22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  <c r="V2688" s="15"/>
    </row>
    <row r="2689" spans="2:22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  <c r="V2689" s="15"/>
    </row>
    <row r="2690" spans="2:22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  <c r="V2690" s="15"/>
    </row>
    <row r="2691" spans="2:22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  <c r="V2691" s="15"/>
    </row>
    <row r="2692" spans="2:22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  <c r="V2692" s="15"/>
    </row>
    <row r="2693" spans="2:22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  <c r="V2693" s="15"/>
    </row>
    <row r="2694" spans="2:22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  <c r="V2694" s="15"/>
    </row>
    <row r="2695" spans="2:22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  <c r="V2695" s="15"/>
    </row>
    <row r="2696" spans="2:22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  <c r="V2696" s="15"/>
    </row>
    <row r="2697" spans="2:22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  <c r="V2697" s="15"/>
    </row>
    <row r="2698" spans="2:22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  <c r="V2698" s="15"/>
    </row>
    <row r="2699" spans="2:22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  <c r="V2699" s="15"/>
    </row>
    <row r="2700" spans="2:22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  <c r="V2700" s="15"/>
    </row>
    <row r="2701" spans="2:22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  <c r="V2701" s="15"/>
    </row>
    <row r="2702" spans="2:22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  <c r="V2702" s="15"/>
    </row>
    <row r="2703" spans="2:22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  <c r="V2703" s="15"/>
    </row>
    <row r="2704" spans="2:22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  <c r="V2704" s="15"/>
    </row>
    <row r="2705" spans="2:22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  <c r="V2705" s="15"/>
    </row>
    <row r="2706" spans="2:22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  <c r="V2706" s="15"/>
    </row>
    <row r="2707" spans="2:22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  <c r="V2707" s="15"/>
    </row>
    <row r="2708" spans="2:22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  <c r="V2708" s="15"/>
    </row>
    <row r="2709" spans="2:22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  <c r="V2709" s="15"/>
    </row>
    <row r="2710" spans="2:22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  <c r="V2710" s="15"/>
    </row>
    <row r="2711" spans="2:22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  <c r="V2711" s="15"/>
    </row>
    <row r="2712" spans="2:22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  <c r="V2712" s="15"/>
    </row>
    <row r="2713" spans="2:22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  <c r="V2713" s="15"/>
    </row>
    <row r="2714" spans="2:22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  <c r="V2714" s="15"/>
    </row>
    <row r="2715" spans="2:22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  <c r="V2715" s="15"/>
    </row>
    <row r="2716" spans="2:22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  <c r="V2716" s="15"/>
    </row>
    <row r="2717" spans="2:22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  <c r="V2717" s="15"/>
    </row>
    <row r="2718" spans="2:22" x14ac:dyDescent="0.25">
      <c r="B2718" s="9">
        <f t="shared" ref="B2718:B2781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  <c r="V2718" s="15"/>
    </row>
    <row r="2719" spans="2:22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  <c r="V2719" s="15"/>
    </row>
    <row r="2720" spans="2:22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  <c r="V2720" s="15"/>
    </row>
    <row r="2721" spans="2:22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  <c r="V2721" s="15"/>
    </row>
    <row r="2722" spans="2:22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  <c r="V2722" s="15"/>
    </row>
    <row r="2723" spans="2:22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  <c r="V2723" s="15"/>
    </row>
    <row r="2724" spans="2:22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  <c r="V2724" s="15"/>
    </row>
    <row r="2725" spans="2:22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  <c r="V2725" s="15"/>
    </row>
    <row r="2726" spans="2:22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  <c r="V2726" s="15"/>
    </row>
    <row r="2727" spans="2:22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  <c r="V2727" s="15"/>
    </row>
    <row r="2728" spans="2:22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  <c r="V2728" s="15"/>
    </row>
    <row r="2729" spans="2:22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  <c r="V2729" s="15"/>
    </row>
    <row r="2730" spans="2:22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  <c r="V2730" s="15"/>
    </row>
    <row r="2731" spans="2:22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  <c r="V2731" s="15"/>
    </row>
    <row r="2732" spans="2:22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  <c r="V2732" s="15"/>
    </row>
    <row r="2733" spans="2:22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  <c r="V2733" s="15"/>
    </row>
    <row r="2734" spans="2:22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  <c r="V2734" s="15"/>
    </row>
    <row r="2735" spans="2:22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  <c r="V2735" s="15"/>
    </row>
    <row r="2736" spans="2:22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  <c r="V2736" s="15"/>
    </row>
    <row r="2737" spans="2:22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  <c r="V2737" s="15"/>
    </row>
    <row r="2738" spans="2:22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  <c r="V2738" s="15"/>
    </row>
    <row r="2739" spans="2:22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  <c r="V2739" s="15"/>
    </row>
    <row r="2740" spans="2:22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  <c r="V2740" s="15"/>
    </row>
    <row r="2741" spans="2:22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  <c r="V2741" s="15"/>
    </row>
    <row r="2742" spans="2:22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  <c r="V2742" s="15"/>
    </row>
    <row r="2743" spans="2:22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  <c r="V2743" s="15"/>
    </row>
    <row r="2744" spans="2:22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  <c r="V2744" s="15"/>
    </row>
    <row r="2745" spans="2:22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  <c r="V2745" s="15"/>
    </row>
    <row r="2746" spans="2:22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  <c r="V2746" s="15"/>
    </row>
    <row r="2747" spans="2:22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  <c r="V2747" s="15"/>
    </row>
    <row r="2748" spans="2:22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  <c r="V2748" s="15"/>
    </row>
    <row r="2749" spans="2:22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  <c r="V2749" s="15"/>
    </row>
    <row r="2750" spans="2:22" x14ac:dyDescent="0.25">
      <c r="B2750" s="9">
        <f t="shared" si="11"/>
        <v>46024</v>
      </c>
      <c r="C2750" s="15">
        <v>114.57861803029942</v>
      </c>
      <c r="D2750" s="15">
        <v>113.44637102968764</v>
      </c>
      <c r="E2750" s="15">
        <v>112.01254343273162</v>
      </c>
      <c r="F2750" s="16">
        <v>178.28863266345442</v>
      </c>
      <c r="G2750" s="16">
        <v>174.53795783666587</v>
      </c>
      <c r="H2750" s="16">
        <v>168.73209759653801</v>
      </c>
      <c r="I2750" s="15"/>
      <c r="J2750" s="15"/>
      <c r="K2750" s="15"/>
      <c r="L2750" s="60">
        <v>101.91977227938972</v>
      </c>
      <c r="M2750" s="60">
        <v>114.8064872202543</v>
      </c>
      <c r="O2750" s="15"/>
      <c r="P2750" s="21">
        <v>108.13525895866022</v>
      </c>
      <c r="Q2750" s="15">
        <v>174.97602900484205</v>
      </c>
      <c r="S2750" s="60">
        <v>100.81714754103626</v>
      </c>
      <c r="T2750" s="60">
        <v>111.41865690973665</v>
      </c>
      <c r="V2750" s="15"/>
    </row>
    <row r="2751" spans="2:22" x14ac:dyDescent="0.25">
      <c r="B2751" s="9">
        <f t="shared" si="11"/>
        <v>46025</v>
      </c>
      <c r="C2751" s="15">
        <v>114.58034718480985</v>
      </c>
      <c r="D2751" s="15">
        <v>113.44789716269054</v>
      </c>
      <c r="E2751" s="15">
        <v>112.01386669292417</v>
      </c>
      <c r="F2751" s="16">
        <v>178.28241737639047</v>
      </c>
      <c r="G2751" s="16">
        <v>174.53072911028801</v>
      </c>
      <c r="H2751" s="16">
        <v>168.72400319740518</v>
      </c>
      <c r="I2751" s="15"/>
      <c r="J2751" s="15"/>
      <c r="K2751" s="15"/>
      <c r="L2751" s="60">
        <v>101.92658099216303</v>
      </c>
      <c r="M2751" s="60">
        <v>114.81396865545871</v>
      </c>
      <c r="O2751" s="15"/>
      <c r="P2751" s="21">
        <v>108.13585695544154</v>
      </c>
      <c r="Q2751" s="15">
        <v>174.96628232691924</v>
      </c>
      <c r="S2751" s="60">
        <v>100.81287361884786</v>
      </c>
      <c r="T2751" s="60">
        <v>111.41320315081447</v>
      </c>
      <c r="V2751" s="15"/>
    </row>
    <row r="2752" spans="2:22" x14ac:dyDescent="0.25">
      <c r="B2752" s="9">
        <f t="shared" si="11"/>
        <v>46026</v>
      </c>
      <c r="C2752" s="15">
        <v>114.58207618856856</v>
      </c>
      <c r="D2752" s="15">
        <v>113.44942314112473</v>
      </c>
      <c r="E2752" s="15">
        <v>112.01518979586369</v>
      </c>
      <c r="F2752" s="16">
        <v>178.27620229454965</v>
      </c>
      <c r="G2752" s="16">
        <v>174.52350067209179</v>
      </c>
      <c r="H2752" s="16">
        <v>168.71590917574301</v>
      </c>
      <c r="I2752" s="15"/>
      <c r="J2752" s="15"/>
      <c r="K2752" s="15"/>
      <c r="L2752" s="60">
        <v>101.93339982069405</v>
      </c>
      <c r="M2752" s="60">
        <v>114.82146146058666</v>
      </c>
      <c r="O2752" s="15"/>
      <c r="P2752" s="21">
        <v>108.13645483706198</v>
      </c>
      <c r="Q2752" s="15">
        <v>174.95653609293535</v>
      </c>
      <c r="S2752" s="60">
        <v>100.80859985424559</v>
      </c>
      <c r="T2752" s="60">
        <v>111.40774963276631</v>
      </c>
      <c r="V2752" s="15"/>
    </row>
    <row r="2753" spans="2:22" x14ac:dyDescent="0.25">
      <c r="B2753" s="9">
        <f t="shared" si="11"/>
        <v>46027</v>
      </c>
      <c r="C2753" s="15">
        <v>114.53679698305848</v>
      </c>
      <c r="D2753" s="15">
        <v>113.40440566119831</v>
      </c>
      <c r="E2753" s="15">
        <v>111.97055791587692</v>
      </c>
      <c r="F2753" s="16">
        <v>181.37936173625658</v>
      </c>
      <c r="G2753" s="16">
        <v>177.56017477263873</v>
      </c>
      <c r="H2753" s="16">
        <v>171.65040702723979</v>
      </c>
      <c r="I2753" s="15"/>
      <c r="J2753" s="15"/>
      <c r="K2753" s="15"/>
      <c r="L2753" s="60">
        <v>101.94047439553044</v>
      </c>
      <c r="M2753" s="60">
        <v>114.82924232224515</v>
      </c>
      <c r="O2753" s="15"/>
      <c r="P2753" s="21">
        <v>108.09269338525277</v>
      </c>
      <c r="Q2753" s="15">
        <v>177.99819925250443</v>
      </c>
      <c r="S2753" s="60">
        <v>101.16286786320372</v>
      </c>
      <c r="T2753" s="60">
        <v>111.7985329145291</v>
      </c>
      <c r="V2753" s="15"/>
    </row>
    <row r="2754" spans="2:22" x14ac:dyDescent="0.25">
      <c r="B2754" s="9">
        <f t="shared" si="11"/>
        <v>46028</v>
      </c>
      <c r="C2754" s="15">
        <v>114.74256997803961</v>
      </c>
      <c r="D2754" s="15">
        <v>113.60795804302514</v>
      </c>
      <c r="E2754" s="15">
        <v>112.17135280639535</v>
      </c>
      <c r="F2754" s="16">
        <v>183.12692463357297</v>
      </c>
      <c r="G2754" s="16">
        <v>179.269765118278</v>
      </c>
      <c r="H2754" s="16">
        <v>173.301960622217</v>
      </c>
      <c r="I2754" s="15"/>
      <c r="J2754" s="15"/>
      <c r="K2754" s="15"/>
      <c r="L2754" s="60">
        <v>101.95051558320291</v>
      </c>
      <c r="M2754" s="60">
        <v>114.84036484693392</v>
      </c>
      <c r="O2754" s="15"/>
      <c r="P2754" s="21">
        <v>108.28584397670407</v>
      </c>
      <c r="Q2754" s="15">
        <v>179.70946595816014</v>
      </c>
      <c r="S2754" s="60">
        <v>101.74056054251334</v>
      </c>
      <c r="T2754" s="60">
        <v>112.43622366651233</v>
      </c>
      <c r="V2754" s="15"/>
    </row>
    <row r="2755" spans="2:22" x14ac:dyDescent="0.25">
      <c r="B2755" s="9">
        <f t="shared" si="11"/>
        <v>46029</v>
      </c>
      <c r="C2755" s="15">
        <v>114.84866065249</v>
      </c>
      <c r="D2755" s="15">
        <v>113.71281328983423</v>
      </c>
      <c r="E2755" s="15">
        <v>112.27469811672681</v>
      </c>
      <c r="F2755" s="16">
        <v>182.20720040239237</v>
      </c>
      <c r="G2755" s="16">
        <v>178.36824347420568</v>
      </c>
      <c r="H2755" s="16">
        <v>172.42931977941205</v>
      </c>
      <c r="I2755" s="15"/>
      <c r="J2755" s="15"/>
      <c r="K2755" s="15"/>
      <c r="L2755" s="60">
        <v>101.96165878020192</v>
      </c>
      <c r="M2755" s="60">
        <v>114.85272867184244</v>
      </c>
      <c r="O2755" s="15"/>
      <c r="P2755" s="21">
        <v>108.38492399009198</v>
      </c>
      <c r="Q2755" s="15">
        <v>178.80315898088068</v>
      </c>
      <c r="S2755" s="60">
        <v>101.61172036302501</v>
      </c>
      <c r="T2755" s="60">
        <v>112.29310274927379</v>
      </c>
      <c r="V2755" s="15"/>
    </row>
    <row r="2756" spans="2:22" x14ac:dyDescent="0.25">
      <c r="B2756" s="9">
        <f t="shared" si="11"/>
        <v>46030</v>
      </c>
      <c r="C2756" s="15">
        <v>114.90262076421845</v>
      </c>
      <c r="D2756" s="15">
        <v>113.7660532830989</v>
      </c>
      <c r="E2756" s="15">
        <v>112.32708069120342</v>
      </c>
      <c r="F2756" s="16">
        <v>181.95223265212732</v>
      </c>
      <c r="G2756" s="16">
        <v>178.11747998127544</v>
      </c>
      <c r="H2756" s="16">
        <v>172.18577684689112</v>
      </c>
      <c r="I2756" s="15"/>
      <c r="J2756" s="15"/>
      <c r="K2756" s="15"/>
      <c r="L2756" s="60">
        <v>101.96902336411836</v>
      </c>
      <c r="M2756" s="60">
        <v>114.86083611763117</v>
      </c>
      <c r="O2756" s="15"/>
      <c r="P2756" s="21">
        <v>108.43481053593871</v>
      </c>
      <c r="Q2756" s="15">
        <v>178.54922683428651</v>
      </c>
      <c r="S2756" s="60">
        <v>101.186644529023</v>
      </c>
      <c r="T2756" s="60">
        <v>111.82261002489892</v>
      </c>
      <c r="V2756" s="15"/>
    </row>
    <row r="2757" spans="2:22" x14ac:dyDescent="0.25">
      <c r="B2757" s="9">
        <f t="shared" si="11"/>
        <v>46031</v>
      </c>
      <c r="C2757" s="15">
        <v>114.93166340680247</v>
      </c>
      <c r="D2757" s="15">
        <v>113.79462214575985</v>
      </c>
      <c r="E2757" s="15">
        <v>112.35510405636782</v>
      </c>
      <c r="F2757" s="16">
        <v>183.81853771998826</v>
      </c>
      <c r="G2757" s="16">
        <v>179.94327187351783</v>
      </c>
      <c r="H2757" s="16">
        <v>173.94962547189158</v>
      </c>
      <c r="I2757" s="15"/>
      <c r="J2757" s="15"/>
      <c r="K2757" s="15"/>
      <c r="L2757" s="60">
        <v>101.97725863603213</v>
      </c>
      <c r="M2757" s="60">
        <v>114.86992430289266</v>
      </c>
      <c r="O2757" s="15"/>
      <c r="P2757" s="21">
        <v>108.46118233960759</v>
      </c>
      <c r="Q2757" s="15">
        <v>180.37697466497332</v>
      </c>
      <c r="S2757" s="60">
        <v>101.77204509694495</v>
      </c>
      <c r="T2757" s="60">
        <v>112.4688060899767</v>
      </c>
      <c r="V2757" s="15"/>
    </row>
    <row r="2758" spans="2:22" x14ac:dyDescent="0.25">
      <c r="B2758" s="9">
        <f t="shared" si="11"/>
        <v>46032</v>
      </c>
      <c r="C2758" s="15">
        <v>114.93336082757884</v>
      </c>
      <c r="D2758" s="15">
        <v>113.7961162686248</v>
      </c>
      <c r="E2758" s="15">
        <v>112.35639513268345</v>
      </c>
      <c r="F2758" s="16">
        <v>183.81214073478293</v>
      </c>
      <c r="G2758" s="16">
        <v>179.93583012394464</v>
      </c>
      <c r="H2758" s="16">
        <v>173.94129126195241</v>
      </c>
      <c r="I2758" s="15"/>
      <c r="J2758" s="15"/>
      <c r="K2758" s="15"/>
      <c r="L2758" s="60">
        <v>101.98644777449309</v>
      </c>
      <c r="M2758" s="60">
        <v>114.88008691720486</v>
      </c>
      <c r="O2758" s="15"/>
      <c r="P2758" s="21">
        <v>108.46175003691319</v>
      </c>
      <c r="Q2758" s="15">
        <v>180.36694342223393</v>
      </c>
      <c r="S2758" s="60">
        <v>101.76773354257791</v>
      </c>
      <c r="T2758" s="60">
        <v>112.46330407598468</v>
      </c>
      <c r="V2758" s="15"/>
    </row>
    <row r="2759" spans="2:22" x14ac:dyDescent="0.25">
      <c r="B2759" s="9">
        <f t="shared" si="11"/>
        <v>46033</v>
      </c>
      <c r="C2759" s="15">
        <v>114.93505855990512</v>
      </c>
      <c r="D2759" s="15">
        <v>113.79761069475323</v>
      </c>
      <c r="E2759" s="15">
        <v>112.35768650389139</v>
      </c>
      <c r="F2759" s="16">
        <v>183.8057439525808</v>
      </c>
      <c r="G2759" s="16">
        <v>179.92838866293152</v>
      </c>
      <c r="H2759" s="16">
        <v>173.93295743275704</v>
      </c>
      <c r="I2759" s="15"/>
      <c r="J2759" s="15"/>
      <c r="K2759" s="15"/>
      <c r="L2759" s="60">
        <v>101.99539996753215</v>
      </c>
      <c r="M2759" s="60">
        <v>114.88998259708217</v>
      </c>
      <c r="O2759" s="15"/>
      <c r="P2759" s="21">
        <v>108.4623177342188</v>
      </c>
      <c r="Q2759" s="15">
        <v>180.35691306737229</v>
      </c>
      <c r="S2759" s="60">
        <v>101.7634221717703</v>
      </c>
      <c r="T2759" s="60">
        <v>112.45780233214904</v>
      </c>
      <c r="V2759" s="15"/>
    </row>
    <row r="2760" spans="2:22" x14ac:dyDescent="0.25">
      <c r="B2760" s="9">
        <f t="shared" si="11"/>
        <v>46034</v>
      </c>
      <c r="C2760" s="15">
        <v>115.06241339420998</v>
      </c>
      <c r="D2760" s="15">
        <v>113.92351845582978</v>
      </c>
      <c r="E2760" s="15">
        <v>112.48181675522359</v>
      </c>
      <c r="F2760" s="16">
        <v>185.72748012947321</v>
      </c>
      <c r="G2760" s="16">
        <v>181.80839419428946</v>
      </c>
      <c r="H2760" s="16">
        <v>175.74916672281529</v>
      </c>
      <c r="I2760" s="15"/>
      <c r="J2760" s="15"/>
      <c r="K2760" s="15"/>
      <c r="L2760" s="60">
        <v>102.00346895868184</v>
      </c>
      <c r="M2760" s="60">
        <v>114.8988833867659</v>
      </c>
      <c r="O2760" s="15"/>
      <c r="P2760" s="21">
        <v>108.5814633513491</v>
      </c>
      <c r="Q2760" s="15">
        <v>182.23898392200343</v>
      </c>
      <c r="S2760" s="60">
        <v>102.01603534792741</v>
      </c>
      <c r="T2760" s="60">
        <v>112.73622369871008</v>
      </c>
      <c r="V2760" s="15"/>
    </row>
    <row r="2761" spans="2:22" x14ac:dyDescent="0.25">
      <c r="B2761" s="9">
        <f t="shared" si="11"/>
        <v>46035</v>
      </c>
      <c r="C2761" s="15">
        <v>115.07947660936493</v>
      </c>
      <c r="D2761" s="15">
        <v>113.94022603703239</v>
      </c>
      <c r="E2761" s="15">
        <v>112.49812852407211</v>
      </c>
      <c r="F2761" s="16">
        <v>185.34189695896029</v>
      </c>
      <c r="G2761" s="16">
        <v>181.42975789920246</v>
      </c>
      <c r="H2761" s="16">
        <v>175.38199966675501</v>
      </c>
      <c r="I2761" s="15"/>
      <c r="J2761" s="15"/>
      <c r="K2761" s="15"/>
      <c r="L2761" s="60">
        <v>102.01217907019385</v>
      </c>
      <c r="M2761" s="60">
        <v>114.90850631743493</v>
      </c>
      <c r="O2761" s="15"/>
      <c r="P2761" s="21">
        <v>108.59652806505152</v>
      </c>
      <c r="Q2761" s="15">
        <v>181.85681870057306</v>
      </c>
      <c r="S2761" s="60">
        <v>101.80189546484915</v>
      </c>
      <c r="T2761" s="60">
        <v>112.49884374972072</v>
      </c>
      <c r="V2761" s="15"/>
    </row>
    <row r="2762" spans="2:22" x14ac:dyDescent="0.25">
      <c r="B2762" s="9">
        <f t="shared" si="11"/>
        <v>46036</v>
      </c>
      <c r="C2762" s="15">
        <v>115.13428662677445</v>
      </c>
      <c r="D2762" s="15">
        <v>113.99430662271264</v>
      </c>
      <c r="E2762" s="15">
        <v>112.55134016744223</v>
      </c>
      <c r="F2762" s="16">
        <v>185.63672985426399</v>
      </c>
      <c r="G2762" s="16">
        <v>181.71717624963819</v>
      </c>
      <c r="H2762" s="16">
        <v>175.65868565454997</v>
      </c>
      <c r="I2762" s="15"/>
      <c r="J2762" s="15"/>
      <c r="K2762" s="15"/>
      <c r="L2762" s="60">
        <v>102.02135218182354</v>
      </c>
      <c r="M2762" s="60">
        <v>114.91865074775301</v>
      </c>
      <c r="O2762" s="15"/>
      <c r="P2762" s="21">
        <v>108.64721196567643</v>
      </c>
      <c r="Q2762" s="15">
        <v>182.14235529936494</v>
      </c>
      <c r="S2762" s="60">
        <v>101.3955578222333</v>
      </c>
      <c r="T2762" s="60">
        <v>112.04907514616059</v>
      </c>
      <c r="V2762" s="15"/>
    </row>
    <row r="2763" spans="2:22" x14ac:dyDescent="0.25">
      <c r="B2763" s="9">
        <f t="shared" si="11"/>
        <v>46037</v>
      </c>
      <c r="C2763" s="15">
        <v>115.27676196006</v>
      </c>
      <c r="D2763" s="15">
        <v>114.13518420316694</v>
      </c>
      <c r="E2763" s="15">
        <v>112.69024979385432</v>
      </c>
      <c r="F2763" s="16">
        <v>186.52154725493091</v>
      </c>
      <c r="G2763" s="16">
        <v>182.58211454757847</v>
      </c>
      <c r="H2763" s="16">
        <v>176.4936296526445</v>
      </c>
      <c r="I2763" s="15"/>
      <c r="J2763" s="15"/>
      <c r="K2763" s="15"/>
      <c r="L2763" s="60">
        <v>102.02829584954293</v>
      </c>
      <c r="M2763" s="60">
        <v>114.92628386367878</v>
      </c>
      <c r="O2763" s="15"/>
      <c r="P2763" s="21">
        <v>108.78061695775797</v>
      </c>
      <c r="Q2763" s="15">
        <v>183.00672695057256</v>
      </c>
      <c r="S2763" s="60">
        <v>101.60671865488631</v>
      </c>
      <c r="T2763" s="60">
        <v>112.28168630761122</v>
      </c>
      <c r="V2763" s="15"/>
    </row>
    <row r="2764" spans="2:22" x14ac:dyDescent="0.25">
      <c r="B2764" s="9">
        <f t="shared" si="11"/>
        <v>46038</v>
      </c>
      <c r="C2764" s="15">
        <v>115.3060695116057</v>
      </c>
      <c r="D2764" s="15">
        <v>114.16401441610677</v>
      </c>
      <c r="E2764" s="15">
        <v>112.71853028139601</v>
      </c>
      <c r="F2764" s="16">
        <v>186.50722358144867</v>
      </c>
      <c r="G2764" s="16">
        <v>182.56689652306764</v>
      </c>
      <c r="H2764" s="16">
        <v>176.47776213399015</v>
      </c>
      <c r="I2764" s="15"/>
      <c r="J2764" s="15"/>
      <c r="K2764" s="15"/>
      <c r="L2764" s="60">
        <v>102.03856882376891</v>
      </c>
      <c r="M2764" s="60">
        <v>114.93766713156134</v>
      </c>
      <c r="O2764" s="15"/>
      <c r="P2764" s="21">
        <v>108.8072351882944</v>
      </c>
      <c r="Q2764" s="15">
        <v>182.98886769048198</v>
      </c>
      <c r="S2764" s="60">
        <v>101.50631879382905</v>
      </c>
      <c r="T2764" s="60">
        <v>112.17000290289864</v>
      </c>
      <c r="V2764" s="15"/>
    </row>
    <row r="2765" spans="2:22" x14ac:dyDescent="0.25">
      <c r="B2765" s="9">
        <f t="shared" si="11"/>
        <v>46039</v>
      </c>
      <c r="C2765" s="15">
        <v>115.30775804037026</v>
      </c>
      <c r="D2765" s="15">
        <v>114.16549911035402</v>
      </c>
      <c r="E2765" s="15">
        <v>112.71981143593106</v>
      </c>
      <c r="F2765" s="16">
        <v>186.50073611111563</v>
      </c>
      <c r="G2765" s="16">
        <v>182.55934928810427</v>
      </c>
      <c r="H2765" s="16">
        <v>176.46930971370332</v>
      </c>
      <c r="I2765" s="15"/>
      <c r="J2765" s="15"/>
      <c r="K2765" s="15"/>
      <c r="L2765" s="60">
        <v>102.04776787455692</v>
      </c>
      <c r="M2765" s="60">
        <v>114.94784068146615</v>
      </c>
      <c r="O2765" s="15"/>
      <c r="P2765" s="21">
        <v>108.80779080026805</v>
      </c>
      <c r="Q2765" s="15">
        <v>182.9786978463716</v>
      </c>
      <c r="S2765" s="60">
        <v>101.50202137061595</v>
      </c>
      <c r="T2765" s="60">
        <v>112.16451868204645</v>
      </c>
      <c r="V2765" s="15"/>
    </row>
    <row r="2766" spans="2:22" x14ac:dyDescent="0.25">
      <c r="B2766" s="9">
        <f t="shared" si="11"/>
        <v>46040</v>
      </c>
      <c r="C2766" s="15">
        <v>115.30944618675451</v>
      </c>
      <c r="D2766" s="15">
        <v>114.16698342083619</v>
      </c>
      <c r="E2766" s="15">
        <v>112.72109220705907</v>
      </c>
      <c r="F2766" s="16">
        <v>186.49424884500223</v>
      </c>
      <c r="G2766" s="16">
        <v>182.55180234415289</v>
      </c>
      <c r="H2766" s="16">
        <v>176.4608576779589</v>
      </c>
      <c r="I2766" s="15"/>
      <c r="J2766" s="15"/>
      <c r="K2766" s="15"/>
      <c r="L2766" s="60">
        <v>102.05685804428806</v>
      </c>
      <c r="M2766" s="60">
        <v>114.95789155297611</v>
      </c>
      <c r="O2766" s="15"/>
      <c r="P2766" s="21">
        <v>108.80834641224169</v>
      </c>
      <c r="Q2766" s="15">
        <v>182.96852800226125</v>
      </c>
      <c r="S2766" s="60">
        <v>101.49772399726874</v>
      </c>
      <c r="T2766" s="60">
        <v>112.1590345833842</v>
      </c>
      <c r="V2766" s="15"/>
    </row>
    <row r="2767" spans="2:22" x14ac:dyDescent="0.25">
      <c r="B2767" s="9">
        <f t="shared" si="11"/>
        <v>46041</v>
      </c>
      <c r="C2767" s="15">
        <v>115.3623442240989</v>
      </c>
      <c r="D2767" s="15">
        <v>114.21917015672388</v>
      </c>
      <c r="E2767" s="15">
        <v>112.77243318576393</v>
      </c>
      <c r="F2767" s="16">
        <v>186.06532386050901</v>
      </c>
      <c r="G2767" s="16">
        <v>182.13075072219976</v>
      </c>
      <c r="H2767" s="16">
        <v>176.05270050651802</v>
      </c>
      <c r="I2767" s="15"/>
      <c r="J2767" s="15"/>
      <c r="K2767" s="15"/>
      <c r="L2767" s="60">
        <v>102.06611757861722</v>
      </c>
      <c r="M2767" s="60">
        <v>114.96813316493987</v>
      </c>
      <c r="O2767" s="15"/>
      <c r="P2767" s="21">
        <v>108.8572239927682</v>
      </c>
      <c r="Q2767" s="15">
        <v>182.54388474322167</v>
      </c>
      <c r="S2767" s="60">
        <v>101.47548218469969</v>
      </c>
      <c r="T2767" s="60">
        <v>112.13372136051487</v>
      </c>
      <c r="V2767" s="15"/>
    </row>
    <row r="2768" spans="2:22" x14ac:dyDescent="0.25">
      <c r="B2768" s="9">
        <f t="shared" si="11"/>
        <v>46042</v>
      </c>
      <c r="C2768" s="15">
        <v>115.23417020861237</v>
      </c>
      <c r="D2768" s="15">
        <v>114.09207928148871</v>
      </c>
      <c r="E2768" s="15">
        <v>112.64676746309453</v>
      </c>
      <c r="F2768" s="16">
        <v>185.01895217726843</v>
      </c>
      <c r="G2768" s="16">
        <v>181.10531852322333</v>
      </c>
      <c r="H2768" s="16">
        <v>175.06034126360285</v>
      </c>
      <c r="I2768" s="15"/>
      <c r="J2768" s="15"/>
      <c r="K2768" s="15"/>
      <c r="L2768" s="60">
        <v>102.07123858694277</v>
      </c>
      <c r="M2768" s="60">
        <v>114.97371308017142</v>
      </c>
      <c r="O2768" s="15"/>
      <c r="P2768" s="21">
        <v>108.73543860047735</v>
      </c>
      <c r="Q2768" s="15">
        <v>181.51345017957911</v>
      </c>
      <c r="S2768" s="60">
        <v>99.934061732294055</v>
      </c>
      <c r="T2768" s="60">
        <v>110.42967746647189</v>
      </c>
      <c r="V2768" s="15"/>
    </row>
    <row r="2769" spans="2:22" x14ac:dyDescent="0.25">
      <c r="B2769" s="9">
        <f t="shared" si="11"/>
        <v>46043</v>
      </c>
      <c r="C2769" s="15">
        <v>115.22643491762479</v>
      </c>
      <c r="D2769" s="15">
        <v>114.08423367810494</v>
      </c>
      <c r="E2769" s="15">
        <v>112.63883663876879</v>
      </c>
      <c r="F2769" s="16">
        <v>187.0570455273253</v>
      </c>
      <c r="G2769" s="16">
        <v>183.09910051688789</v>
      </c>
      <c r="H2769" s="16">
        <v>176.98641402065709</v>
      </c>
      <c r="I2769" s="15"/>
      <c r="J2769" s="15"/>
      <c r="K2769" s="15"/>
      <c r="L2769" s="60">
        <v>102.08096288508753</v>
      </c>
      <c r="M2769" s="60">
        <v>114.9844781441719</v>
      </c>
      <c r="O2769" s="15"/>
      <c r="P2769" s="21">
        <v>108.72711886700638</v>
      </c>
      <c r="Q2769" s="15">
        <v>183.50939668844848</v>
      </c>
      <c r="S2769" s="60">
        <v>100.78272455423517</v>
      </c>
      <c r="T2769" s="60">
        <v>111.36674134426221</v>
      </c>
      <c r="V2769" s="15"/>
    </row>
    <row r="2770" spans="2:22" x14ac:dyDescent="0.25">
      <c r="B2770" s="9">
        <f t="shared" si="11"/>
        <v>46044</v>
      </c>
      <c r="C2770" s="15">
        <v>115.44624734742111</v>
      </c>
      <c r="D2770" s="15">
        <v>114.30167984697097</v>
      </c>
      <c r="E2770" s="15">
        <v>112.85334290020745</v>
      </c>
      <c r="F2770" s="16">
        <v>188.88323624267443</v>
      </c>
      <c r="G2770" s="16">
        <v>184.88543873979219</v>
      </c>
      <c r="H2770" s="16">
        <v>178.71194448311869</v>
      </c>
      <c r="I2770" s="15"/>
      <c r="J2770" s="15"/>
      <c r="K2770" s="15"/>
      <c r="L2770" s="60">
        <v>102.09147305046262</v>
      </c>
      <c r="M2770" s="60">
        <v>114.99612837568232</v>
      </c>
      <c r="O2770" s="15"/>
      <c r="P2770" s="21">
        <v>108.93479699813591</v>
      </c>
      <c r="Q2770" s="15">
        <v>185.29749936740663</v>
      </c>
      <c r="S2770" s="60">
        <v>101.2510180123172</v>
      </c>
      <c r="T2770" s="60">
        <v>111.88348062993181</v>
      </c>
      <c r="V2770" s="15"/>
    </row>
    <row r="2771" spans="2:22" x14ac:dyDescent="0.25">
      <c r="B2771" s="9">
        <f t="shared" si="11"/>
        <v>46045</v>
      </c>
      <c r="C2771" s="15">
        <v>115.53187679376551</v>
      </c>
      <c r="D2771" s="15">
        <v>114.3862728659782</v>
      </c>
      <c r="E2771" s="15">
        <v>112.93667892926634</v>
      </c>
      <c r="F2771" s="16">
        <v>189.69673476153736</v>
      </c>
      <c r="G2771" s="16">
        <v>185.68050191482692</v>
      </c>
      <c r="H2771" s="16">
        <v>179.47928312961571</v>
      </c>
      <c r="I2771" s="15"/>
      <c r="J2771" s="15"/>
      <c r="K2771" s="15"/>
      <c r="L2771" s="60">
        <v>102.09983289431013</v>
      </c>
      <c r="M2771" s="60">
        <v>115.00535644432338</v>
      </c>
      <c r="O2771" s="15"/>
      <c r="P2771" s="21">
        <v>109.01437464067537</v>
      </c>
      <c r="Q2771" s="15">
        <v>186.0918738697942</v>
      </c>
      <c r="S2771" s="60">
        <v>101.33509680553244</v>
      </c>
      <c r="T2771" s="60">
        <v>111.97565451831829</v>
      </c>
      <c r="V2771" s="15"/>
    </row>
    <row r="2772" spans="2:22" x14ac:dyDescent="0.25">
      <c r="B2772" s="9">
        <f t="shared" si="11"/>
        <v>46046</v>
      </c>
      <c r="C2772" s="15">
        <v>115.53355083245548</v>
      </c>
      <c r="D2772" s="15">
        <v>114.38774283040928</v>
      </c>
      <c r="E2772" s="15">
        <v>112.937945166327</v>
      </c>
      <c r="F2772" s="16">
        <v>189.69014202334031</v>
      </c>
      <c r="G2772" s="16">
        <v>185.6728315207246</v>
      </c>
      <c r="H2772" s="16">
        <v>179.47069232152316</v>
      </c>
      <c r="I2772" s="15"/>
      <c r="J2772" s="15"/>
      <c r="K2772" s="15"/>
      <c r="L2772" s="60">
        <v>102.10905366093523</v>
      </c>
      <c r="M2772" s="60">
        <v>115.01555422511767</v>
      </c>
      <c r="O2772" s="15"/>
      <c r="P2772" s="21">
        <v>109.01491245006009</v>
      </c>
      <c r="Q2772" s="15">
        <v>186.08153713627317</v>
      </c>
      <c r="S2772" s="60">
        <v>101.33080715002278</v>
      </c>
      <c r="T2772" s="60">
        <v>111.97018037278642</v>
      </c>
      <c r="V2772" s="15"/>
    </row>
    <row r="2773" spans="2:22" x14ac:dyDescent="0.25">
      <c r="B2773" s="9">
        <f t="shared" si="11"/>
        <v>46047</v>
      </c>
      <c r="C2773" s="15">
        <v>115.53522495136812</v>
      </c>
      <c r="D2773" s="15">
        <v>114.38921286914169</v>
      </c>
      <c r="E2773" s="15">
        <v>112.93921147229321</v>
      </c>
      <c r="F2773" s="16">
        <v>189.6835494883756</v>
      </c>
      <c r="G2773" s="16">
        <v>185.66516141813969</v>
      </c>
      <c r="H2773" s="16">
        <v>179.46210190013403</v>
      </c>
      <c r="I2773" s="15"/>
      <c r="J2773" s="15"/>
      <c r="K2773" s="15"/>
      <c r="L2773" s="60">
        <v>102.11836843230648</v>
      </c>
      <c r="M2773" s="60">
        <v>115.02585785887193</v>
      </c>
      <c r="O2773" s="15"/>
      <c r="P2773" s="21">
        <v>109.01545142102013</v>
      </c>
      <c r="Q2773" s="15">
        <v>186.07120085032668</v>
      </c>
      <c r="S2773" s="60">
        <v>101.32651767450791</v>
      </c>
      <c r="T2773" s="60">
        <v>111.96470649310922</v>
      </c>
      <c r="V2773" s="15"/>
    </row>
    <row r="2774" spans="2:22" x14ac:dyDescent="0.25">
      <c r="B2774" s="9">
        <f t="shared" si="11"/>
        <v>46048</v>
      </c>
      <c r="C2774" s="15">
        <v>115.67171631116562</v>
      </c>
      <c r="D2774" s="15">
        <v>114.52416265143439</v>
      </c>
      <c r="E2774" s="15">
        <v>113.07226530778621</v>
      </c>
      <c r="F2774" s="16">
        <v>190.35303005863022</v>
      </c>
      <c r="G2774" s="16">
        <v>186.31923777280093</v>
      </c>
      <c r="H2774" s="16">
        <v>180.09314494663667</v>
      </c>
      <c r="I2774" s="15"/>
      <c r="J2774" s="15"/>
      <c r="K2774" s="15"/>
      <c r="L2774" s="60">
        <v>102.12900131057009</v>
      </c>
      <c r="M2774" s="60">
        <v>115.0376461681988</v>
      </c>
      <c r="O2774" s="15"/>
      <c r="P2774" s="21">
        <v>109.14290992204656</v>
      </c>
      <c r="Q2774" s="15">
        <v>186.72423266227318</v>
      </c>
      <c r="S2774" s="60">
        <v>101.96237639070893</v>
      </c>
      <c r="T2774" s="60">
        <v>112.66658487368771</v>
      </c>
      <c r="V2774" s="15"/>
    </row>
    <row r="2775" spans="2:22" x14ac:dyDescent="0.25">
      <c r="B2775" s="9">
        <f t="shared" si="11"/>
        <v>46049</v>
      </c>
      <c r="C2775" s="15">
        <v>115.79028749731987</v>
      </c>
      <c r="D2775" s="15">
        <v>114.64136962860866</v>
      </c>
      <c r="E2775" s="15">
        <v>113.18780086752135</v>
      </c>
      <c r="F2775" s="16">
        <v>192.36117821962679</v>
      </c>
      <c r="G2775" s="16">
        <v>188.28359669006403</v>
      </c>
      <c r="H2775" s="16">
        <v>181.99066922315836</v>
      </c>
      <c r="I2775" s="15"/>
      <c r="J2775" s="15"/>
      <c r="K2775" s="15"/>
      <c r="L2775" s="60">
        <v>102.13813433459548</v>
      </c>
      <c r="M2775" s="60">
        <v>115.04774501230054</v>
      </c>
      <c r="O2775" s="15"/>
      <c r="P2775" s="21">
        <v>109.25349886433821</v>
      </c>
      <c r="Q2775" s="15">
        <v>188.69074977879015</v>
      </c>
      <c r="S2775" s="60">
        <v>102.56710556913126</v>
      </c>
      <c r="T2775" s="60">
        <v>113.33405669502193</v>
      </c>
      <c r="V2775" s="15"/>
    </row>
    <row r="2776" spans="2:22" x14ac:dyDescent="0.25">
      <c r="B2776" s="9">
        <f t="shared" si="11"/>
        <v>46050</v>
      </c>
      <c r="C2776" s="15">
        <v>115.81387641111957</v>
      </c>
      <c r="D2776" s="15">
        <v>114.66453655541808</v>
      </c>
      <c r="E2776" s="15">
        <v>113.21048850914096</v>
      </c>
      <c r="F2776" s="16">
        <v>193.67695335313118</v>
      </c>
      <c r="G2776" s="16">
        <v>189.5702378557593</v>
      </c>
      <c r="H2776" s="16">
        <v>183.23310624502153</v>
      </c>
      <c r="I2776" s="15"/>
      <c r="J2776" s="15"/>
      <c r="K2776" s="15"/>
      <c r="L2776" s="60">
        <v>102.14584113967715</v>
      </c>
      <c r="M2776" s="60">
        <v>115.0562373416752</v>
      </c>
      <c r="O2776" s="15"/>
      <c r="P2776" s="21">
        <v>109.27466741342464</v>
      </c>
      <c r="Q2776" s="15">
        <v>189.97633499156737</v>
      </c>
      <c r="S2776" s="60">
        <v>102.74752376586831</v>
      </c>
      <c r="T2776" s="60">
        <v>113.53266993393609</v>
      </c>
      <c r="V2776" s="15"/>
    </row>
    <row r="2777" spans="2:22" x14ac:dyDescent="0.25">
      <c r="B2777" s="9">
        <f t="shared" si="11"/>
        <v>46051</v>
      </c>
      <c r="C2777" s="15">
        <v>115.84424660095074</v>
      </c>
      <c r="D2777" s="15">
        <v>114.69441737345313</v>
      </c>
      <c r="E2777" s="15">
        <v>113.23980481835382</v>
      </c>
      <c r="F2777" s="16">
        <v>192.8484894327033</v>
      </c>
      <c r="G2777" s="16">
        <v>188.75810317596054</v>
      </c>
      <c r="H2777" s="16">
        <v>182.44692426874391</v>
      </c>
      <c r="I2777" s="15"/>
      <c r="J2777" s="15"/>
      <c r="K2777" s="15"/>
      <c r="L2777" s="60">
        <v>102.15589462092508</v>
      </c>
      <c r="M2777" s="60">
        <v>115.06737291535144</v>
      </c>
      <c r="O2777" s="15"/>
      <c r="P2777" s="21">
        <v>109.30221998060694</v>
      </c>
      <c r="Q2777" s="15">
        <v>189.16047598260096</v>
      </c>
      <c r="S2777" s="60">
        <v>102.4038219290392</v>
      </c>
      <c r="T2777" s="60">
        <v>113.15214878047406</v>
      </c>
      <c r="V2777" s="15"/>
    </row>
    <row r="2778" spans="2:22" x14ac:dyDescent="0.25">
      <c r="B2778" s="9">
        <f t="shared" si="11"/>
        <v>46052</v>
      </c>
      <c r="C2778" s="15">
        <v>115.89152031794724</v>
      </c>
      <c r="D2778" s="15">
        <v>114.7410338145086</v>
      </c>
      <c r="E2778" s="15">
        <v>113.28564437747936</v>
      </c>
      <c r="F2778" s="16">
        <v>187.74222195950634</v>
      </c>
      <c r="G2778" s="16">
        <v>183.75893679463096</v>
      </c>
      <c r="H2778" s="16">
        <v>177.61374197516602</v>
      </c>
      <c r="I2778" s="15"/>
      <c r="J2778" s="15"/>
      <c r="K2778" s="15"/>
      <c r="L2778" s="60">
        <v>102.1686562625864</v>
      </c>
      <c r="M2778" s="60">
        <v>115.08155889188832</v>
      </c>
      <c r="O2778" s="15"/>
      <c r="P2778" s="21">
        <v>109.34557229563129</v>
      </c>
      <c r="Q2778" s="15">
        <v>184.15257511667727</v>
      </c>
      <c r="S2778" s="60">
        <v>101.39305419689242</v>
      </c>
      <c r="T2778" s="60">
        <v>112.03455617049416</v>
      </c>
      <c r="V2778" s="15"/>
    </row>
    <row r="2779" spans="2:22" x14ac:dyDescent="0.25">
      <c r="B2779" s="9">
        <f t="shared" si="11"/>
        <v>46053</v>
      </c>
      <c r="C2779" s="15">
        <v>115.88791102758077</v>
      </c>
      <c r="D2779" s="15">
        <v>114.73727230704861</v>
      </c>
      <c r="E2779" s="15">
        <v>113.28174491916566</v>
      </c>
      <c r="F2779" s="16">
        <v>187.73570904471859</v>
      </c>
      <c r="G2779" s="16">
        <v>183.75135742330005</v>
      </c>
      <c r="H2779" s="16">
        <v>177.60525171569469</v>
      </c>
      <c r="I2779" s="15"/>
      <c r="J2779" s="15"/>
      <c r="K2779" s="15"/>
      <c r="L2779" s="60">
        <v>102.17779201760139</v>
      </c>
      <c r="M2779" s="60">
        <v>115.09166067273021</v>
      </c>
      <c r="O2779" s="15"/>
      <c r="P2779" s="21">
        <v>109.34112578521081</v>
      </c>
      <c r="Q2779" s="15">
        <v>184.14235702470944</v>
      </c>
      <c r="S2779" s="60">
        <v>101.38876994267156</v>
      </c>
      <c r="T2779" s="60">
        <v>112.02908782446509</v>
      </c>
      <c r="V2779" s="15"/>
    </row>
    <row r="2780" spans="2:22" x14ac:dyDescent="0.25">
      <c r="B2780" s="9">
        <f t="shared" si="11"/>
        <v>46054</v>
      </c>
      <c r="C2780" s="15">
        <v>115.88963849579518</v>
      </c>
      <c r="D2780" s="15">
        <v>114.73879457342395</v>
      </c>
      <c r="E2780" s="15">
        <v>113.28306221002552</v>
      </c>
      <c r="F2780" s="16">
        <v>187.72917631784458</v>
      </c>
      <c r="G2780" s="16">
        <v>183.74375875196537</v>
      </c>
      <c r="H2780" s="16">
        <v>177.59674290557496</v>
      </c>
      <c r="I2780" s="15"/>
      <c r="J2780" s="15"/>
      <c r="K2780" s="15"/>
      <c r="L2780" s="60">
        <v>102.1872674111181</v>
      </c>
      <c r="M2780" s="60">
        <v>115.10214498366484</v>
      </c>
      <c r="O2780" s="15"/>
      <c r="P2780" s="21">
        <v>109.3416577867188</v>
      </c>
      <c r="Q2780" s="15">
        <v>184.13211255712687</v>
      </c>
      <c r="S2780" s="60">
        <v>101.38444772520579</v>
      </c>
      <c r="T2780" s="60">
        <v>112.02357759826972</v>
      </c>
      <c r="V2780" s="15"/>
    </row>
    <row r="2781" spans="2:22" x14ac:dyDescent="0.25">
      <c r="B2781" s="9">
        <f t="shared" si="11"/>
        <v>46055</v>
      </c>
      <c r="C2781" s="15">
        <v>115.877881417016</v>
      </c>
      <c r="D2781" s="15">
        <v>114.72696621789976</v>
      </c>
      <c r="E2781" s="15">
        <v>113.2711982801097</v>
      </c>
      <c r="F2781" s="16">
        <v>187.9211043923558</v>
      </c>
      <c r="G2781" s="16">
        <v>183.93040645450495</v>
      </c>
      <c r="H2781" s="16">
        <v>177.7759809691066</v>
      </c>
      <c r="I2781" s="15"/>
      <c r="J2781" s="15"/>
      <c r="K2781" s="15"/>
      <c r="L2781" s="60">
        <v>102.19722142665611</v>
      </c>
      <c r="M2781" s="60">
        <v>115.11316837142455</v>
      </c>
      <c r="O2781" s="15"/>
      <c r="P2781" s="21">
        <v>109.32949609285714</v>
      </c>
      <c r="Q2781" s="15">
        <v>184.31636008445662</v>
      </c>
      <c r="S2781" s="60">
        <v>101.72214368812953</v>
      </c>
      <c r="T2781" s="60">
        <v>112.39597401049004</v>
      </c>
      <c r="V2781" s="15"/>
    </row>
    <row r="2782" spans="2:22" x14ac:dyDescent="0.25">
      <c r="B2782" s="9">
        <f t="shared" ref="B2782" si="12">+B2781+1</f>
        <v>46056</v>
      </c>
      <c r="C2782" s="15">
        <v>115.96473003882319</v>
      </c>
      <c r="D2782" s="15">
        <v>114.81276407592</v>
      </c>
      <c r="E2782" s="15">
        <v>113.35572166748418</v>
      </c>
      <c r="F2782" s="16">
        <v>189.73978524756109</v>
      </c>
      <c r="G2782" s="16">
        <v>185.70924827596585</v>
      </c>
      <c r="H2782" s="16">
        <v>179.49412490216278</v>
      </c>
      <c r="I2782" s="15"/>
      <c r="J2782" s="15"/>
      <c r="K2782" s="15"/>
      <c r="L2782" s="60">
        <v>102.20624527546374</v>
      </c>
      <c r="M2782" s="60">
        <v>115.12314400087224</v>
      </c>
      <c r="O2782" s="15"/>
      <c r="P2782" s="21">
        <v>109.41016285426278</v>
      </c>
      <c r="Q2782" s="15">
        <v>186.1008064979583</v>
      </c>
      <c r="S2782" s="60">
        <v>101.12246264370187</v>
      </c>
      <c r="T2782" s="60">
        <v>111.73263518942007</v>
      </c>
      <c r="V2782" s="15"/>
    </row>
    <row r="2783" spans="2:22" x14ac:dyDescent="0.25">
      <c r="B2783" s="9">
        <f>+B2782+1</f>
        <v>46057</v>
      </c>
      <c r="C2783" s="15">
        <v>116.05629030879675</v>
      </c>
      <c r="D2783" s="15">
        <v>114.90322648852963</v>
      </c>
      <c r="E2783" s="15">
        <v>113.44485012856038</v>
      </c>
      <c r="F2783" s="16">
        <v>187.59516151036431</v>
      </c>
      <c r="G2783" s="16">
        <v>183.60897788456796</v>
      </c>
      <c r="H2783" s="16">
        <v>177.46298074722813</v>
      </c>
      <c r="I2783" s="15"/>
      <c r="J2783" s="15"/>
      <c r="K2783" s="15"/>
      <c r="L2783" s="60">
        <v>102.21594181106853</v>
      </c>
      <c r="M2783" s="60">
        <v>115.1338772975087</v>
      </c>
      <c r="O2783" s="15"/>
      <c r="P2783" s="21">
        <v>109.49526451033546</v>
      </c>
      <c r="Q2783" s="15">
        <v>183.98813647749282</v>
      </c>
      <c r="S2783" s="60">
        <v>100.1372392258303</v>
      </c>
      <c r="T2783" s="60">
        <v>110.64331283504232</v>
      </c>
      <c r="V2783" s="15"/>
    </row>
    <row r="2784" spans="2:22" x14ac:dyDescent="0.25">
      <c r="B2784" s="9">
        <f t="shared" ref="B2784:B2794" si="13">+B2783+1</f>
        <v>46058</v>
      </c>
      <c r="C2784" s="15">
        <v>116.2240478427545</v>
      </c>
      <c r="D2784" s="15">
        <v>115.06912869556454</v>
      </c>
      <c r="E2784" s="15">
        <v>113.60846047150483</v>
      </c>
      <c r="F2784" s="16">
        <v>183.79872447989146</v>
      </c>
      <c r="G2784" s="16">
        <v>179.89203148057621</v>
      </c>
      <c r="H2784" s="16">
        <v>173.86931291750449</v>
      </c>
      <c r="I2784" s="15"/>
      <c r="J2784" s="15"/>
      <c r="K2784" s="15"/>
      <c r="L2784" s="60">
        <v>102.22655033463151</v>
      </c>
      <c r="M2784" s="60">
        <v>115.14563780093873</v>
      </c>
      <c r="O2784" s="15"/>
      <c r="P2784" s="21">
        <v>109.65110502807967</v>
      </c>
      <c r="Q2784" s="15">
        <v>180.259566118533</v>
      </c>
      <c r="S2784" s="60">
        <v>99.040422706220269</v>
      </c>
      <c r="T2784" s="60">
        <v>109.43070447978829</v>
      </c>
      <c r="V2784" s="15"/>
    </row>
    <row r="2785" spans="2:22" x14ac:dyDescent="0.25">
      <c r="B2785" s="9">
        <f t="shared" si="13"/>
        <v>46059</v>
      </c>
      <c r="C2785" s="15">
        <v>116.25240202666731</v>
      </c>
      <c r="D2785" s="15">
        <v>115.09701248667173</v>
      </c>
      <c r="E2785" s="15">
        <v>113.63580406788216</v>
      </c>
      <c r="F2785" s="16">
        <v>188.89494460228369</v>
      </c>
      <c r="G2785" s="16">
        <v>184.87871799673707</v>
      </c>
      <c r="H2785" s="16">
        <v>178.6878755646446</v>
      </c>
      <c r="I2785" s="15"/>
      <c r="J2785" s="15"/>
      <c r="K2785" s="15"/>
      <c r="L2785" s="60">
        <v>102.23395625521196</v>
      </c>
      <c r="M2785" s="60">
        <v>115.15379093299813</v>
      </c>
      <c r="O2785" s="15"/>
      <c r="P2785" s="21">
        <v>109.67648001294843</v>
      </c>
      <c r="Q2785" s="15">
        <v>185.25572418387728</v>
      </c>
      <c r="S2785" s="60">
        <v>100.90731256358396</v>
      </c>
      <c r="T2785" s="60">
        <v>111.49271789871872</v>
      </c>
      <c r="V2785" s="15"/>
    </row>
    <row r="2786" spans="2:22" x14ac:dyDescent="0.25">
      <c r="B2786" s="9">
        <f t="shared" si="13"/>
        <v>46060</v>
      </c>
      <c r="C2786" s="15">
        <v>116.25408168079548</v>
      </c>
      <c r="D2786" s="15">
        <v>115.0984868078348</v>
      </c>
      <c r="E2786" s="15">
        <v>113.63707342723227</v>
      </c>
      <c r="F2786" s="16">
        <v>188.88837322495527</v>
      </c>
      <c r="G2786" s="16">
        <v>184.87107435775604</v>
      </c>
      <c r="H2786" s="16">
        <v>178.6793164843574</v>
      </c>
      <c r="I2786" s="15"/>
      <c r="J2786" s="15"/>
      <c r="K2786" s="15"/>
      <c r="L2786" s="60">
        <v>102.24335256477633</v>
      </c>
      <c r="M2786" s="60">
        <v>115.16418595910059</v>
      </c>
      <c r="O2786" s="15"/>
      <c r="P2786" s="21">
        <v>109.67695906264686</v>
      </c>
      <c r="Q2786" s="15">
        <v>185.2454094360009</v>
      </c>
      <c r="S2786" s="60">
        <v>100.90301191138096</v>
      </c>
      <c r="T2786" s="60">
        <v>111.48723520406772</v>
      </c>
      <c r="V2786" s="15"/>
    </row>
    <row r="2787" spans="2:22" x14ac:dyDescent="0.25">
      <c r="B2787" s="9">
        <f t="shared" si="13"/>
        <v>46061</v>
      </c>
      <c r="C2787" s="15">
        <v>116.25575678833773</v>
      </c>
      <c r="D2787" s="15">
        <v>115.09995662247175</v>
      </c>
      <c r="E2787" s="15">
        <v>113.63833833281717</v>
      </c>
      <c r="F2787" s="16">
        <v>188.88180205375787</v>
      </c>
      <c r="G2787" s="16">
        <v>184.86343101279488</v>
      </c>
      <c r="H2787" s="16">
        <v>178.67075779278443</v>
      </c>
      <c r="I2787" s="15"/>
      <c r="J2787" s="15"/>
      <c r="K2787" s="15"/>
      <c r="L2787" s="60">
        <v>102.25248564274712</v>
      </c>
      <c r="M2787" s="60">
        <v>115.1742844542589</v>
      </c>
      <c r="O2787" s="15"/>
      <c r="P2787" s="21">
        <v>109.67743350609818</v>
      </c>
      <c r="Q2787" s="15">
        <v>185.23509513929886</v>
      </c>
      <c r="S2787" s="60">
        <v>100.89871119965446</v>
      </c>
      <c r="T2787" s="60">
        <v>111.48175251074517</v>
      </c>
      <c r="V2787" s="15"/>
    </row>
    <row r="2788" spans="2:22" x14ac:dyDescent="0.25">
      <c r="B2788" s="9">
        <f t="shared" si="13"/>
        <v>46062</v>
      </c>
      <c r="C2788" s="15">
        <v>116.34675365937409</v>
      </c>
      <c r="D2788" s="15">
        <v>115.18986002475881</v>
      </c>
      <c r="E2788" s="15">
        <v>113.72691368807953</v>
      </c>
      <c r="F2788" s="16">
        <v>191.7722182564178</v>
      </c>
      <c r="G2788" s="16">
        <v>187.69112450925414</v>
      </c>
      <c r="H2788" s="16">
        <v>181.40253815844531</v>
      </c>
      <c r="I2788" s="15"/>
      <c r="J2788" s="15"/>
      <c r="K2788" s="15"/>
      <c r="L2788" s="60">
        <v>102.26231653077986</v>
      </c>
      <c r="M2788" s="60">
        <v>115.18516890807682</v>
      </c>
      <c r="O2788" s="15"/>
      <c r="P2788" s="21">
        <v>109.7612706580087</v>
      </c>
      <c r="Q2788" s="15">
        <v>188.06697393204084</v>
      </c>
      <c r="S2788" s="60">
        <v>101.73235801075357</v>
      </c>
      <c r="T2788" s="60">
        <v>112.4021017889004</v>
      </c>
      <c r="V2788" s="15"/>
    </row>
    <row r="2789" spans="2:22" x14ac:dyDescent="0.25">
      <c r="B2789" s="9">
        <f t="shared" si="13"/>
        <v>46063</v>
      </c>
      <c r="C2789" s="15">
        <v>116.42981130986374</v>
      </c>
      <c r="D2789" s="15">
        <v>115.27190286799872</v>
      </c>
      <c r="E2789" s="15">
        <v>113.80772803786564</v>
      </c>
      <c r="F2789" s="16">
        <v>190.57164745316109</v>
      </c>
      <c r="G2789" s="16">
        <v>186.51488022870981</v>
      </c>
      <c r="H2789" s="16">
        <v>180.26452212427023</v>
      </c>
      <c r="I2789" s="15"/>
      <c r="J2789" s="15"/>
      <c r="K2789" s="15"/>
      <c r="L2789" s="60">
        <v>102.27250924828657</v>
      </c>
      <c r="M2789" s="60">
        <v>115.19646087897546</v>
      </c>
      <c r="O2789" s="15"/>
      <c r="P2789" s="21">
        <v>109.83769981302018</v>
      </c>
      <c r="Q2789" s="15">
        <v>186.88519582544455</v>
      </c>
      <c r="S2789" s="60">
        <v>101.54494677042003</v>
      </c>
      <c r="T2789" s="60">
        <v>112.19429922835877</v>
      </c>
      <c r="V2789" s="15"/>
    </row>
    <row r="2790" spans="2:22" x14ac:dyDescent="0.25">
      <c r="B2790" s="9">
        <f t="shared" si="13"/>
        <v>46064</v>
      </c>
      <c r="C2790" s="15">
        <v>116.49013826897917</v>
      </c>
      <c r="D2790" s="15">
        <v>115.33144084696532</v>
      </c>
      <c r="E2790" s="15">
        <v>113.86632314964115</v>
      </c>
      <c r="F2790" s="16">
        <v>191.46400079010897</v>
      </c>
      <c r="G2790" s="16">
        <v>187.38700924484792</v>
      </c>
      <c r="H2790" s="16">
        <v>181.10623764747788</v>
      </c>
      <c r="I2790" s="15"/>
      <c r="J2790" s="15"/>
      <c r="K2790" s="15"/>
      <c r="L2790" s="60">
        <v>102.27403985801972</v>
      </c>
      <c r="M2790" s="60">
        <v>115.1979961092966</v>
      </c>
      <c r="O2790" s="15"/>
      <c r="P2790" s="21">
        <v>109.89291144232598</v>
      </c>
      <c r="Q2790" s="15">
        <v>187.75591632911352</v>
      </c>
      <c r="S2790" s="60">
        <v>101.69819217901858</v>
      </c>
      <c r="T2790" s="60">
        <v>112.36287935194223</v>
      </c>
      <c r="V2790" s="15"/>
    </row>
    <row r="2791" spans="2:22" x14ac:dyDescent="0.25">
      <c r="B2791" s="9">
        <f t="shared" si="13"/>
        <v>46065</v>
      </c>
      <c r="C2791" s="15">
        <v>116.59794334194287</v>
      </c>
      <c r="D2791" s="15">
        <v>115.43798441469477</v>
      </c>
      <c r="E2791" s="15">
        <v>113.97132644431728</v>
      </c>
      <c r="F2791" s="16">
        <v>187.57576014145667</v>
      </c>
      <c r="G2791" s="16">
        <v>183.5803604030198</v>
      </c>
      <c r="H2791" s="16">
        <v>177.42601553767682</v>
      </c>
      <c r="I2791" s="15"/>
      <c r="J2791" s="15"/>
      <c r="K2791" s="15"/>
      <c r="L2791" s="60">
        <v>102.2872004872514</v>
      </c>
      <c r="M2791" s="60">
        <v>115.21263097077301</v>
      </c>
      <c r="O2791" s="15"/>
      <c r="P2791" s="21">
        <v>109.99243516873652</v>
      </c>
      <c r="Q2791" s="15">
        <v>183.94105868643501</v>
      </c>
      <c r="S2791" s="60">
        <v>100.43943020779055</v>
      </c>
      <c r="T2791" s="60">
        <v>110.97138847901185</v>
      </c>
      <c r="V2791" s="15"/>
    </row>
    <row r="2792" spans="2:22" x14ac:dyDescent="0.25">
      <c r="B2792" s="9">
        <f t="shared" si="13"/>
        <v>46066</v>
      </c>
      <c r="C2792" s="15">
        <v>116.69404094705075</v>
      </c>
      <c r="D2792" s="15">
        <v>115.53293665418546</v>
      </c>
      <c r="E2792" s="15">
        <v>114.06488535468739</v>
      </c>
      <c r="F2792" s="16">
        <v>188.71833183695108</v>
      </c>
      <c r="G2792" s="16">
        <v>184.69738426023619</v>
      </c>
      <c r="H2792" s="16">
        <v>178.50442205683314</v>
      </c>
      <c r="I2792" s="15"/>
      <c r="J2792" s="15"/>
      <c r="K2792" s="15"/>
      <c r="L2792" s="60">
        <v>102.29897212556402</v>
      </c>
      <c r="M2792" s="60">
        <v>115.2257012770211</v>
      </c>
      <c r="O2792" s="15"/>
      <c r="P2792" s="21">
        <v>110.08188272961517</v>
      </c>
      <c r="Q2792" s="15">
        <v>185.05725021409077</v>
      </c>
      <c r="S2792" s="60">
        <v>100.64386586741816</v>
      </c>
      <c r="T2792" s="60">
        <v>111.19653202838856</v>
      </c>
      <c r="V2792" s="15"/>
    </row>
    <row r="2793" spans="2:22" x14ac:dyDescent="0.25">
      <c r="B2793" s="9">
        <f t="shared" si="13"/>
        <v>46067</v>
      </c>
      <c r="C2793" s="15">
        <v>116.69575126919801</v>
      </c>
      <c r="D2793" s="15">
        <v>115.53444060464084</v>
      </c>
      <c r="E2793" s="15">
        <v>114.06618324685115</v>
      </c>
      <c r="F2793" s="16">
        <v>188.71176529914143</v>
      </c>
      <c r="G2793" s="16">
        <v>184.68974684155512</v>
      </c>
      <c r="H2793" s="16">
        <v>178.49587052994184</v>
      </c>
      <c r="I2793" s="15"/>
      <c r="J2793" s="15"/>
      <c r="K2793" s="15"/>
      <c r="L2793" s="60">
        <v>102.30898132816351</v>
      </c>
      <c r="M2793" s="60">
        <v>115.23678640230098</v>
      </c>
      <c r="O2793" s="15"/>
      <c r="P2793" s="21">
        <v>110.08240208397574</v>
      </c>
      <c r="Q2793" s="15">
        <v>185.04694826738768</v>
      </c>
      <c r="S2793" s="60">
        <v>100.63957704632742</v>
      </c>
      <c r="T2793" s="60">
        <v>111.19106456507167</v>
      </c>
      <c r="V2793" s="15"/>
    </row>
    <row r="2794" spans="2:22" x14ac:dyDescent="0.25">
      <c r="B2794" s="9">
        <f t="shared" si="13"/>
        <v>46068</v>
      </c>
      <c r="C2794" s="15">
        <v>116.69745457291108</v>
      </c>
      <c r="D2794" s="15">
        <v>115.53593760127801</v>
      </c>
      <c r="E2794" s="15">
        <v>114.0674742690191</v>
      </c>
      <c r="F2794" s="16">
        <v>188.70519906875126</v>
      </c>
      <c r="G2794" s="16">
        <v>184.68210981593998</v>
      </c>
      <c r="H2794" s="16">
        <v>178.48731948738433</v>
      </c>
      <c r="I2794" s="15"/>
      <c r="J2794" s="15"/>
      <c r="K2794" s="15"/>
      <c r="L2794" s="60">
        <v>102.31781715389096</v>
      </c>
      <c r="M2794" s="60">
        <v>115.24654984784492</v>
      </c>
      <c r="O2794" s="15"/>
      <c r="P2794" s="21">
        <v>110.08291452896565</v>
      </c>
      <c r="Q2794" s="15">
        <v>185.03664677630115</v>
      </c>
      <c r="S2794" s="60">
        <v>100.63528839991021</v>
      </c>
      <c r="T2794" s="60">
        <v>111.18559736164886</v>
      </c>
      <c r="V2794" s="15"/>
    </row>
    <row r="2795" spans="2:22" x14ac:dyDescent="0.25">
      <c r="B2795" s="9">
        <f t="shared" ref="B2795:B2807" si="14">+B2794+1</f>
        <v>46069</v>
      </c>
      <c r="C2795" s="15">
        <v>116.89919651951728</v>
      </c>
      <c r="D2795" s="15">
        <v>115.73548187975466</v>
      </c>
      <c r="E2795" s="15">
        <v>114.26429506439082</v>
      </c>
      <c r="F2795" s="16">
        <v>188.63656879612839</v>
      </c>
      <c r="G2795" s="16">
        <v>184.61373240914284</v>
      </c>
      <c r="H2795" s="16">
        <v>178.42006596699028</v>
      </c>
      <c r="I2795" s="15"/>
      <c r="J2795" s="15"/>
      <c r="K2795" s="15"/>
      <c r="L2795" s="60">
        <v>102.32848347836955</v>
      </c>
      <c r="M2795" s="60">
        <v>115.2583750556466</v>
      </c>
      <c r="O2795" s="15"/>
      <c r="P2795" s="21">
        <v>110.27189848343437</v>
      </c>
      <c r="Q2795" s="15">
        <v>184.96550680203103</v>
      </c>
      <c r="S2795" s="60">
        <v>100.61668926725837</v>
      </c>
      <c r="T2795" s="60">
        <v>111.16431957307509</v>
      </c>
      <c r="V2795" s="15"/>
    </row>
    <row r="2796" spans="2:22" x14ac:dyDescent="0.25">
      <c r="B2796" s="9">
        <f t="shared" si="14"/>
        <v>46070</v>
      </c>
      <c r="C2796" s="15">
        <v>116.95090022539038</v>
      </c>
      <c r="D2796" s="15">
        <v>115.78648111560705</v>
      </c>
      <c r="E2796" s="15">
        <v>114.31445866190502</v>
      </c>
      <c r="F2796" s="16">
        <v>187.12030831586208</v>
      </c>
      <c r="G2796" s="16">
        <v>183.12860692523802</v>
      </c>
      <c r="H2796" s="16">
        <v>176.98360516419839</v>
      </c>
      <c r="I2796" s="15"/>
      <c r="J2796" s="15"/>
      <c r="K2796" s="15"/>
      <c r="L2796" s="60">
        <v>102.33582412592997</v>
      </c>
      <c r="M2796" s="60">
        <v>115.26645433197037</v>
      </c>
      <c r="O2796" s="15"/>
      <c r="P2796" s="21">
        <v>110.31951786595712</v>
      </c>
      <c r="Q2796" s="15">
        <v>183.47533027977028</v>
      </c>
      <c r="S2796" s="60">
        <v>100.50923641930108</v>
      </c>
      <c r="T2796" s="60">
        <v>111.04487446721662</v>
      </c>
      <c r="V2796" s="15"/>
    </row>
    <row r="2797" spans="2:22" x14ac:dyDescent="0.25">
      <c r="B2797" s="9">
        <f t="shared" si="14"/>
        <v>46071</v>
      </c>
      <c r="C2797" s="15">
        <v>116.95693784649183</v>
      </c>
      <c r="D2797" s="15">
        <v>115.79226884669227</v>
      </c>
      <c r="E2797" s="15">
        <v>114.31998544822406</v>
      </c>
      <c r="F2797" s="16">
        <v>189.0142433754329</v>
      </c>
      <c r="G2797" s="16">
        <v>184.98092734574385</v>
      </c>
      <c r="H2797" s="16">
        <v>178.77259773802007</v>
      </c>
      <c r="I2797" s="15"/>
      <c r="J2797" s="15"/>
      <c r="K2797" s="15"/>
      <c r="L2797" s="60">
        <v>102.34565841008136</v>
      </c>
      <c r="M2797" s="60">
        <v>115.27734229662816</v>
      </c>
      <c r="O2797" s="15"/>
      <c r="P2797" s="21">
        <v>110.32411259743965</v>
      </c>
      <c r="Q2797" s="15">
        <v>185.32801221837767</v>
      </c>
      <c r="S2797" s="60">
        <v>100.98019875291136</v>
      </c>
      <c r="T2797" s="60">
        <v>111.5644728897387</v>
      </c>
      <c r="V2797" s="15"/>
    </row>
    <row r="2798" spans="2:22" x14ac:dyDescent="0.25">
      <c r="B2798" s="9">
        <f t="shared" si="14"/>
        <v>46072</v>
      </c>
      <c r="C2798" s="15">
        <v>116.98612609878883</v>
      </c>
      <c r="D2798" s="15">
        <v>115.82097661580229</v>
      </c>
      <c r="E2798" s="15">
        <v>114.34814079180279</v>
      </c>
      <c r="F2798" s="16">
        <v>189.35168240469858</v>
      </c>
      <c r="G2798" s="16">
        <v>185.3099510112697</v>
      </c>
      <c r="H2798" s="16">
        <v>179.08940462735535</v>
      </c>
      <c r="I2798" s="15"/>
      <c r="J2798" s="15"/>
      <c r="K2798" s="15"/>
      <c r="L2798" s="60">
        <v>102.35598513127854</v>
      </c>
      <c r="M2798" s="60">
        <v>115.28878488233646</v>
      </c>
      <c r="O2798" s="15"/>
      <c r="P2798" s="21">
        <v>110.35051906050381</v>
      </c>
      <c r="Q2798" s="15">
        <v>185.65491165387866</v>
      </c>
      <c r="S2798" s="60">
        <v>100.79480908596852</v>
      </c>
      <c r="T2798" s="60">
        <v>111.35892148822695</v>
      </c>
      <c r="V2798" s="15"/>
    </row>
    <row r="2799" spans="2:22" x14ac:dyDescent="0.25">
      <c r="B2799" s="9">
        <f t="shared" si="14"/>
        <v>46073</v>
      </c>
      <c r="C2799" s="15">
        <v>117.1001954673081</v>
      </c>
      <c r="D2799" s="15">
        <v>115.93371987653592</v>
      </c>
      <c r="E2799" s="15">
        <v>114.45926276228042</v>
      </c>
      <c r="F2799" s="16">
        <v>191.76843830401995</v>
      </c>
      <c r="G2799" s="16">
        <v>187.67389064905743</v>
      </c>
      <c r="H2799" s="16">
        <v>181.37280169508421</v>
      </c>
      <c r="I2799" s="15"/>
      <c r="J2799" s="15"/>
      <c r="K2799" s="15"/>
      <c r="L2799" s="60">
        <v>102.36368092546735</v>
      </c>
      <c r="M2799" s="60">
        <v>115.29726408733828</v>
      </c>
      <c r="O2799" s="15"/>
      <c r="P2799" s="21">
        <v>110.45689688259958</v>
      </c>
      <c r="Q2799" s="15">
        <v>188.02001144647866</v>
      </c>
      <c r="S2799" s="60">
        <v>101.46480163422771</v>
      </c>
      <c r="T2799" s="60">
        <v>112.09839978128662</v>
      </c>
      <c r="V2799" s="15"/>
    </row>
    <row r="2800" spans="2:22" x14ac:dyDescent="0.25">
      <c r="B2800" s="9">
        <f t="shared" si="14"/>
        <v>46074</v>
      </c>
      <c r="C2800" s="15">
        <v>117.10186161864098</v>
      </c>
      <c r="D2800" s="15">
        <v>115.9351794199644</v>
      </c>
      <c r="E2800" s="15">
        <v>114.46051614886662</v>
      </c>
      <c r="F2800" s="16">
        <v>191.76177104293097</v>
      </c>
      <c r="G2800" s="16">
        <v>187.66613543995851</v>
      </c>
      <c r="H2800" s="16">
        <v>181.3641178674597</v>
      </c>
      <c r="I2800" s="15"/>
      <c r="J2800" s="15"/>
      <c r="K2800" s="15"/>
      <c r="L2800" s="60">
        <v>102.37331244778757</v>
      </c>
      <c r="M2800" s="60">
        <v>115.30792356676024</v>
      </c>
      <c r="O2800" s="15"/>
      <c r="P2800" s="21">
        <v>110.45737247761268</v>
      </c>
      <c r="Q2800" s="15">
        <v>188.00955231205222</v>
      </c>
      <c r="S2800" s="60">
        <v>101.46050518520074</v>
      </c>
      <c r="T2800" s="60">
        <v>112.09291819564564</v>
      </c>
      <c r="V2800" s="15"/>
    </row>
    <row r="2801" spans="2:22" x14ac:dyDescent="0.25">
      <c r="B2801" s="9">
        <f t="shared" si="14"/>
        <v>46075</v>
      </c>
      <c r="C2801" s="15">
        <v>117.10352603725636</v>
      </c>
      <c r="D2801" s="15">
        <v>115.93663724284558</v>
      </c>
      <c r="E2801" s="15">
        <v>114.4617678323773</v>
      </c>
      <c r="F2801" s="16">
        <v>191.75510398795896</v>
      </c>
      <c r="G2801" s="16">
        <v>187.65838052618989</v>
      </c>
      <c r="H2801" s="16">
        <v>181.35543443131004</v>
      </c>
      <c r="I2801" s="15"/>
      <c r="J2801" s="15"/>
      <c r="K2801" s="15"/>
      <c r="L2801" s="60">
        <v>102.382685727842</v>
      </c>
      <c r="M2801" s="60">
        <v>115.31829214088141</v>
      </c>
      <c r="O2801" s="15"/>
      <c r="P2801" s="21">
        <v>110.45784692106402</v>
      </c>
      <c r="Q2801" s="15">
        <v>187.99909408885895</v>
      </c>
      <c r="S2801" s="60">
        <v>101.45620889312012</v>
      </c>
      <c r="T2801" s="60">
        <v>112.0874368504515</v>
      </c>
      <c r="V2801" s="15"/>
    </row>
    <row r="2802" spans="2:22" x14ac:dyDescent="0.25">
      <c r="B2802" s="9">
        <f t="shared" si="14"/>
        <v>46076</v>
      </c>
      <c r="C2802" s="15">
        <v>117.05216937482453</v>
      </c>
      <c r="D2802" s="15">
        <v>115.88560239903282</v>
      </c>
      <c r="E2802" s="15">
        <v>114.41119470679554</v>
      </c>
      <c r="F2802" s="16">
        <v>190.5464330081621</v>
      </c>
      <c r="G2802" s="16">
        <v>186.47430952738787</v>
      </c>
      <c r="H2802" s="16">
        <v>180.20995179883133</v>
      </c>
      <c r="I2802" s="15"/>
      <c r="J2802" s="15"/>
      <c r="K2802" s="15"/>
      <c r="L2802" s="60">
        <v>102.39241083540907</v>
      </c>
      <c r="M2802" s="60">
        <v>115.32905695944356</v>
      </c>
      <c r="O2802" s="15"/>
      <c r="P2802" s="21">
        <v>110.40836661471275</v>
      </c>
      <c r="Q2802" s="15">
        <v>186.81041865532265</v>
      </c>
      <c r="S2802" s="60">
        <v>100.77966939550249</v>
      </c>
      <c r="T2802" s="60">
        <v>111.33927530966008</v>
      </c>
      <c r="V2802" s="15"/>
    </row>
    <row r="2803" spans="2:22" x14ac:dyDescent="0.25">
      <c r="B2803" s="9">
        <f t="shared" si="14"/>
        <v>46077</v>
      </c>
      <c r="C2803" s="15">
        <v>117.28547361037344</v>
      </c>
      <c r="D2803" s="15">
        <v>116.11639116684063</v>
      </c>
      <c r="E2803" s="15">
        <v>114.63885927221258</v>
      </c>
      <c r="F2803" s="16">
        <v>192.69509223091896</v>
      </c>
      <c r="G2803" s="16">
        <v>188.57581398602409</v>
      </c>
      <c r="H2803" s="16">
        <v>182.2396642583395</v>
      </c>
      <c r="I2803" s="15"/>
      <c r="J2803" s="15"/>
      <c r="K2803" s="15"/>
      <c r="L2803" s="60">
        <v>102.40217272586008</v>
      </c>
      <c r="M2803" s="60">
        <v>115.33986317251622</v>
      </c>
      <c r="O2803" s="15"/>
      <c r="P2803" s="21">
        <v>110.62708274265204</v>
      </c>
      <c r="Q2803" s="15">
        <v>188.912643622415</v>
      </c>
      <c r="S2803" s="60">
        <v>101.53133952755796</v>
      </c>
      <c r="T2803" s="60">
        <v>112.16896941929961</v>
      </c>
      <c r="V2803" s="15"/>
    </row>
    <row r="2804" spans="2:22" x14ac:dyDescent="0.25">
      <c r="B2804" s="9">
        <f t="shared" si="14"/>
        <v>46078</v>
      </c>
      <c r="C2804" s="15">
        <v>117.30998243918702</v>
      </c>
      <c r="D2804" s="15">
        <v>116.14046534840647</v>
      </c>
      <c r="E2804" s="15">
        <v>114.66243919485765</v>
      </c>
      <c r="F2804" s="16">
        <v>194.56653849326179</v>
      </c>
      <c r="G2804" s="16">
        <v>190.40600573294282</v>
      </c>
      <c r="H2804" s="16">
        <v>184.00715521499933</v>
      </c>
      <c r="I2804" s="15"/>
      <c r="J2804" s="15"/>
      <c r="K2804" s="15"/>
      <c r="L2804" s="60">
        <v>102.41250819477284</v>
      </c>
      <c r="M2804" s="60">
        <v>115.35131539428406</v>
      </c>
      <c r="O2804" s="15"/>
      <c r="P2804" s="21">
        <v>110.64828529805465</v>
      </c>
      <c r="Q2804" s="15">
        <v>190.74376989141408</v>
      </c>
      <c r="S2804" s="60">
        <v>102.4134163948776</v>
      </c>
      <c r="T2804" s="60">
        <v>113.14272139583559</v>
      </c>
      <c r="V2804" s="15"/>
    </row>
    <row r="2805" spans="2:22" x14ac:dyDescent="0.25">
      <c r="B2805" s="9">
        <f t="shared" si="14"/>
        <v>46079</v>
      </c>
      <c r="C2805" s="15">
        <v>117.369744525919</v>
      </c>
      <c r="D2805" s="15">
        <v>116.19944119554616</v>
      </c>
      <c r="E2805" s="15">
        <v>114.7204764836176</v>
      </c>
      <c r="F2805" s="16">
        <v>194.69400737128569</v>
      </c>
      <c r="G2805" s="16">
        <v>190.52949979179377</v>
      </c>
      <c r="H2805" s="16">
        <v>184.1252919905412</v>
      </c>
      <c r="I2805" s="15"/>
      <c r="J2805" s="15"/>
      <c r="K2805" s="15"/>
      <c r="L2805" s="60">
        <v>102.42218499718109</v>
      </c>
      <c r="M2805" s="60">
        <v>115.36202569691882</v>
      </c>
      <c r="O2805" s="15"/>
      <c r="P2805" s="21">
        <v>110.70364703674502</v>
      </c>
      <c r="Q2805" s="15">
        <v>190.86494280174821</v>
      </c>
      <c r="S2805" s="60">
        <v>101.95913165897036</v>
      </c>
      <c r="T2805" s="60">
        <v>112.64010522942317</v>
      </c>
      <c r="V2805" s="15"/>
    </row>
    <row r="2806" spans="2:22" x14ac:dyDescent="0.25">
      <c r="B2806" s="9">
        <f t="shared" si="14"/>
        <v>46080</v>
      </c>
      <c r="C2806" s="15">
        <v>117.39211347775445</v>
      </c>
      <c r="D2806" s="15">
        <v>116.22139662484483</v>
      </c>
      <c r="E2806" s="15">
        <v>114.74196441283196</v>
      </c>
      <c r="F2806" s="16">
        <v>194.29339843006946</v>
      </c>
      <c r="G2806" s="16">
        <v>190.13621338397408</v>
      </c>
      <c r="H2806" s="16">
        <v>183.74402039491741</v>
      </c>
      <c r="I2806" s="15"/>
      <c r="J2806" s="15"/>
      <c r="K2806" s="15"/>
      <c r="L2806" s="60">
        <v>102.4305389181786</v>
      </c>
      <c r="M2806" s="60">
        <v>115.37124595463223</v>
      </c>
      <c r="O2806" s="15"/>
      <c r="P2806" s="21">
        <v>110.72361739121628</v>
      </c>
      <c r="Q2806" s="15">
        <v>190.4682453189566</v>
      </c>
      <c r="S2806" s="60">
        <v>101.58454963838582</v>
      </c>
      <c r="T2806" s="60">
        <v>112.22554723558764</v>
      </c>
      <c r="V2806" s="15"/>
    </row>
    <row r="2807" spans="2:22" x14ac:dyDescent="0.25">
      <c r="B2807" s="9">
        <f t="shared" si="14"/>
        <v>46081</v>
      </c>
      <c r="C2807" s="15">
        <v>117.39759850929966</v>
      </c>
      <c r="D2807" s="15">
        <v>116.22663646731684</v>
      </c>
      <c r="E2807" s="15">
        <v>114.74694949142759</v>
      </c>
      <c r="F2807" s="16">
        <v>194.28664930958246</v>
      </c>
      <c r="G2807" s="16">
        <v>190.12836222450122</v>
      </c>
      <c r="H2807" s="16">
        <v>183.73522864195084</v>
      </c>
      <c r="I2807" s="15"/>
      <c r="J2807" s="15"/>
      <c r="K2807" s="15"/>
      <c r="L2807" s="60">
        <v>102.43988499500131</v>
      </c>
      <c r="M2807" s="60">
        <v>115.38158368121687</v>
      </c>
      <c r="O2807" s="15"/>
      <c r="P2807" s="21">
        <v>110.72769907989554</v>
      </c>
      <c r="Q2807" s="15">
        <v>190.45765215856005</v>
      </c>
      <c r="S2807" s="60">
        <v>101.58026349592298</v>
      </c>
      <c r="T2807" s="60">
        <v>112.22007642031996</v>
      </c>
      <c r="V2807" s="15"/>
    </row>
    <row r="2808" spans="2:22" x14ac:dyDescent="0.25">
      <c r="B2808" s="9">
        <f t="shared" ref="B2808:B2839" si="15">+B2807+1</f>
        <v>46082</v>
      </c>
      <c r="C2808" s="15">
        <v>117.40598854257277</v>
      </c>
      <c r="D2808" s="15">
        <v>116.23475231387808</v>
      </c>
      <c r="E2808" s="15">
        <v>114.75477393826183</v>
      </c>
      <c r="F2808" s="16">
        <v>194.27993572102545</v>
      </c>
      <c r="G2808" s="16">
        <v>190.12054593101502</v>
      </c>
      <c r="H2808" s="16">
        <v>183.72647068974601</v>
      </c>
      <c r="I2808" s="15"/>
      <c r="J2808" s="15"/>
      <c r="K2808" s="15"/>
      <c r="L2808" s="60">
        <v>102.44928019199349</v>
      </c>
      <c r="M2808" s="60">
        <v>115.3919766992607</v>
      </c>
      <c r="O2808" s="15"/>
      <c r="P2808" s="21">
        <v>110.73455738035834</v>
      </c>
      <c r="Q2808" s="15">
        <v>190.44712099178693</v>
      </c>
      <c r="S2808" s="60">
        <v>101.57600405671533</v>
      </c>
      <c r="T2808" s="60">
        <v>112.21463517199888</v>
      </c>
      <c r="V2808" s="15"/>
    </row>
    <row r="2809" spans="2:22" x14ac:dyDescent="0.25">
      <c r="B2809" s="9">
        <f t="shared" si="15"/>
        <v>46083</v>
      </c>
      <c r="C2809" s="15">
        <v>117.12166781878993</v>
      </c>
      <c r="D2809" s="15">
        <v>115.95307791918754</v>
      </c>
      <c r="E2809" s="15">
        <v>114.47649838938322</v>
      </c>
      <c r="F2809" s="16">
        <v>193.44892253221136</v>
      </c>
      <c r="G2809" s="16">
        <v>189.30608306483478</v>
      </c>
      <c r="H2809" s="16">
        <v>182.93820026953253</v>
      </c>
      <c r="I2809" s="15"/>
      <c r="J2809" s="15"/>
      <c r="K2809" s="15"/>
      <c r="L2809" s="60">
        <v>102.45723345355346</v>
      </c>
      <c r="M2809" s="60">
        <v>115.40074558652859</v>
      </c>
      <c r="O2809" s="15"/>
      <c r="P2809" s="21">
        <v>110.46573928283242</v>
      </c>
      <c r="Q2809" s="15">
        <v>189.62854396933463</v>
      </c>
      <c r="S2809" s="60">
        <v>101.31347157135595</v>
      </c>
      <c r="T2809" s="60">
        <v>111.9238724133443</v>
      </c>
      <c r="V2809" s="15"/>
    </row>
    <row r="2810" spans="2:22" x14ac:dyDescent="0.25">
      <c r="B2810" s="9">
        <f t="shared" si="15"/>
        <v>46084</v>
      </c>
      <c r="C2810" s="15">
        <v>116.81104510167491</v>
      </c>
      <c r="D2810" s="15">
        <v>115.64536492686123</v>
      </c>
      <c r="E2810" s="15">
        <v>114.17251677976749</v>
      </c>
      <c r="F2810" s="16">
        <v>186.83596836903405</v>
      </c>
      <c r="G2810" s="16">
        <v>182.83355116345058</v>
      </c>
      <c r="H2810" s="16">
        <v>176.68223325609659</v>
      </c>
      <c r="I2810" s="15"/>
      <c r="J2810" s="15"/>
      <c r="K2810" s="15"/>
      <c r="L2810" s="60">
        <v>102.46701878354492</v>
      </c>
      <c r="M2810" s="60">
        <v>115.41157795660456</v>
      </c>
      <c r="O2810" s="15"/>
      <c r="P2810" s="21">
        <v>110.17215131132762</v>
      </c>
      <c r="Q2810" s="15">
        <v>183.14237314605188</v>
      </c>
      <c r="S2810" s="60">
        <v>99.805420469780174</v>
      </c>
      <c r="T2810" s="60">
        <v>110.25716265702162</v>
      </c>
      <c r="V2810" s="15"/>
    </row>
    <row r="2811" spans="2:22" x14ac:dyDescent="0.25">
      <c r="B2811" s="9">
        <f t="shared" si="15"/>
        <v>46085</v>
      </c>
      <c r="C2811" s="15">
        <v>116.56092518010699</v>
      </c>
      <c r="D2811" s="15">
        <v>115.39755187106117</v>
      </c>
      <c r="E2811" s="15">
        <v>113.92767312608383</v>
      </c>
      <c r="F2811" s="16">
        <v>189.05111507921146</v>
      </c>
      <c r="G2811" s="16">
        <v>185.00003197247594</v>
      </c>
      <c r="H2811" s="16">
        <v>178.77465218281358</v>
      </c>
      <c r="I2811" s="15"/>
      <c r="J2811" s="15"/>
      <c r="K2811" s="15"/>
      <c r="L2811" s="60">
        <v>102.47634745139169</v>
      </c>
      <c r="M2811" s="60">
        <v>115.42189593987619</v>
      </c>
      <c r="O2811" s="15"/>
      <c r="P2811" s="21">
        <v>109.93554861504853</v>
      </c>
      <c r="Q2811" s="15">
        <v>185.30999221734524</v>
      </c>
      <c r="S2811" s="60">
        <v>100.58541486896638</v>
      </c>
      <c r="T2811" s="60">
        <v>111.11811052184522</v>
      </c>
      <c r="V2811" s="15"/>
    </row>
    <row r="2812" spans="2:22" x14ac:dyDescent="0.25">
      <c r="B2812" s="9">
        <f t="shared" si="15"/>
        <v>46086</v>
      </c>
      <c r="C2812" s="15">
        <v>116.72218385674869</v>
      </c>
      <c r="D2812" s="15">
        <v>115.55701166329882</v>
      </c>
      <c r="E2812" s="15">
        <v>114.08491481723475</v>
      </c>
      <c r="F2812" s="16">
        <v>184.70342960704971</v>
      </c>
      <c r="G2812" s="16">
        <v>180.74432598198064</v>
      </c>
      <c r="H2812" s="16">
        <v>174.66100860731575</v>
      </c>
      <c r="I2812" s="15"/>
      <c r="J2812" s="15"/>
      <c r="K2812" s="15"/>
      <c r="L2812" s="60">
        <v>102.48672995210674</v>
      </c>
      <c r="M2812" s="60">
        <v>115.43340084767995</v>
      </c>
      <c r="O2812" s="15"/>
      <c r="P2812" s="21">
        <v>110.0863815190239</v>
      </c>
      <c r="Q2812" s="15">
        <v>181.04418237698025</v>
      </c>
      <c r="S2812" s="60">
        <v>99.799391386541174</v>
      </c>
      <c r="T2812" s="60">
        <v>110.24905664231926</v>
      </c>
      <c r="V2812" s="15"/>
    </row>
    <row r="2813" spans="2:22" x14ac:dyDescent="0.25">
      <c r="B2813" s="9">
        <f t="shared" si="15"/>
        <v>46087</v>
      </c>
      <c r="C2813" s="15">
        <v>116.61283748122203</v>
      </c>
      <c r="D2813" s="15">
        <v>115.44856761813516</v>
      </c>
      <c r="E2813" s="15">
        <v>113.97766545299498</v>
      </c>
      <c r="F2813" s="16">
        <v>182.70106806141433</v>
      </c>
      <c r="G2813" s="16">
        <v>178.78371282742683</v>
      </c>
      <c r="H2813" s="16">
        <v>172.76525124621966</v>
      </c>
      <c r="I2813" s="15"/>
      <c r="J2813" s="15"/>
      <c r="K2813" s="15"/>
      <c r="L2813" s="60">
        <v>102.49738499969602</v>
      </c>
      <c r="M2813" s="60">
        <v>115.4452126934101</v>
      </c>
      <c r="O2813" s="15"/>
      <c r="P2813" s="21">
        <v>109.98235914551215</v>
      </c>
      <c r="Q2813" s="15">
        <v>179.07754925337196</v>
      </c>
      <c r="S2813" s="60">
        <v>98.800178643494817</v>
      </c>
      <c r="T2813" s="60">
        <v>109.14450409143448</v>
      </c>
      <c r="V2813" s="15"/>
    </row>
    <row r="2814" spans="2:22" x14ac:dyDescent="0.25">
      <c r="B2814" s="9">
        <f t="shared" si="15"/>
        <v>46088</v>
      </c>
      <c r="C2814" s="15">
        <v>116.6145922821044</v>
      </c>
      <c r="D2814" s="15">
        <v>115.45011568317197</v>
      </c>
      <c r="E2814" s="15">
        <v>113.97900698945992</v>
      </c>
      <c r="F2814" s="16">
        <v>182.69473091545709</v>
      </c>
      <c r="G2814" s="16">
        <v>178.77633953402841</v>
      </c>
      <c r="H2814" s="16">
        <v>172.75699359265496</v>
      </c>
      <c r="I2814" s="15"/>
      <c r="J2814" s="15"/>
      <c r="K2814" s="15"/>
      <c r="L2814" s="60">
        <v>102.50672522761444</v>
      </c>
      <c r="M2814" s="60">
        <v>115.45554359025586</v>
      </c>
      <c r="O2814" s="15"/>
      <c r="P2814" s="21">
        <v>109.98297180339944</v>
      </c>
      <c r="Q2814" s="15">
        <v>179.06762153600656</v>
      </c>
      <c r="S2814" s="60">
        <v>98.796034941853122</v>
      </c>
      <c r="T2814" s="60">
        <v>109.13921104546961</v>
      </c>
      <c r="V2814" s="15"/>
    </row>
    <row r="2815" spans="2:22" x14ac:dyDescent="0.25">
      <c r="B2815" s="9">
        <f t="shared" si="15"/>
        <v>46089</v>
      </c>
      <c r="C2815" s="15">
        <v>116.61634959958916</v>
      </c>
      <c r="D2815" s="15">
        <v>115.45166623429262</v>
      </c>
      <c r="E2815" s="15">
        <v>113.98035097562249</v>
      </c>
      <c r="F2815" s="16">
        <v>182.6883940158807</v>
      </c>
      <c r="G2815" s="16">
        <v>178.7689665707164</v>
      </c>
      <c r="H2815" s="16">
        <v>172.74873635890671</v>
      </c>
      <c r="I2815" s="15"/>
      <c r="J2815" s="15"/>
      <c r="K2815" s="15"/>
      <c r="L2815" s="60">
        <v>102.51608090451992</v>
      </c>
      <c r="M2815" s="60">
        <v>115.46589185342883</v>
      </c>
      <c r="O2815" s="15"/>
      <c r="P2815" s="21">
        <v>109.98358677320327</v>
      </c>
      <c r="Q2815" s="15">
        <v>179.05769400331315</v>
      </c>
      <c r="S2815" s="60">
        <v>98.791891384685755</v>
      </c>
      <c r="T2815" s="60">
        <v>109.13391822381288</v>
      </c>
      <c r="V2815" s="15"/>
    </row>
    <row r="2816" spans="2:22" x14ac:dyDescent="0.25">
      <c r="B2816" s="9">
        <f t="shared" si="15"/>
        <v>46090</v>
      </c>
      <c r="C2816" s="15">
        <v>116.24593067072595</v>
      </c>
      <c r="D2816" s="15">
        <v>115.08475817624188</v>
      </c>
      <c r="E2816" s="15">
        <v>113.61793257812704</v>
      </c>
      <c r="F2816" s="16">
        <v>184.89338191566623</v>
      </c>
      <c r="G2816" s="16">
        <v>180.92546217671347</v>
      </c>
      <c r="H2816" s="16">
        <v>174.83146357057527</v>
      </c>
      <c r="I2816" s="15"/>
      <c r="J2816" s="15"/>
      <c r="K2816" s="15"/>
      <c r="L2816" s="60">
        <v>102.52414833215963</v>
      </c>
      <c r="M2816" s="60">
        <v>115.47478910409319</v>
      </c>
      <c r="O2816" s="15"/>
      <c r="P2816" s="21">
        <v>109.6336886061071</v>
      </c>
      <c r="Q2816" s="15">
        <v>181.20994951895938</v>
      </c>
      <c r="S2816" s="60">
        <v>99.680971782835698</v>
      </c>
      <c r="T2816" s="60">
        <v>110.11535008222774</v>
      </c>
      <c r="V2816" s="15"/>
    </row>
    <row r="2817" spans="2:22" x14ac:dyDescent="0.25">
      <c r="B2817" s="9">
        <f t="shared" si="15"/>
        <v>46091</v>
      </c>
      <c r="C2817" s="15">
        <v>116.23555342874111</v>
      </c>
      <c r="D2817" s="15">
        <v>115.0742959919456</v>
      </c>
      <c r="E2817" s="15">
        <v>113.60741754472811</v>
      </c>
      <c r="F2817" s="16">
        <v>185.72858951917141</v>
      </c>
      <c r="G2817" s="16">
        <v>181.74155427453593</v>
      </c>
      <c r="H2817" s="16">
        <v>175.61891641889557</v>
      </c>
      <c r="I2817" s="15"/>
      <c r="J2817" s="15"/>
      <c r="K2817" s="15"/>
      <c r="L2817" s="60">
        <v>102.53314898759402</v>
      </c>
      <c r="M2817" s="60">
        <v>115.4847374347826</v>
      </c>
      <c r="O2817" s="15"/>
      <c r="P2817" s="21">
        <v>109.62287692833388</v>
      </c>
      <c r="Q2817" s="15">
        <v>182.02281794437326</v>
      </c>
      <c r="S2817" s="60">
        <v>99.711323202903472</v>
      </c>
      <c r="T2817" s="60">
        <v>110.1481565046908</v>
      </c>
      <c r="V2817" s="15"/>
    </row>
    <row r="2818" spans="2:22" x14ac:dyDescent="0.25">
      <c r="B2818" s="9">
        <f t="shared" si="15"/>
        <v>46092</v>
      </c>
      <c r="C2818" s="15">
        <v>116.50490520279745</v>
      </c>
      <c r="D2818" s="15">
        <v>115.34076775628533</v>
      </c>
      <c r="E2818" s="15">
        <v>113.87030590546709</v>
      </c>
      <c r="F2818" s="16">
        <v>184.96582948949353</v>
      </c>
      <c r="G2818" s="16">
        <v>180.9939818500529</v>
      </c>
      <c r="H2818" s="16">
        <v>174.89538215329509</v>
      </c>
      <c r="I2818" s="15"/>
      <c r="J2818" s="15"/>
      <c r="K2818" s="15"/>
      <c r="L2818" s="60">
        <v>102.5432927608841</v>
      </c>
      <c r="M2818" s="60">
        <v>115.49597324249859</v>
      </c>
      <c r="O2818" s="15"/>
      <c r="P2818" s="21">
        <v>109.87551160996918</v>
      </c>
      <c r="Q2818" s="15">
        <v>181.27362396122729</v>
      </c>
      <c r="S2818" s="60">
        <v>99.508488396722413</v>
      </c>
      <c r="T2818" s="60">
        <v>109.92337023763227</v>
      </c>
      <c r="V2818" s="15"/>
    </row>
    <row r="2819" spans="2:22" x14ac:dyDescent="0.25">
      <c r="B2819" s="9">
        <f t="shared" si="15"/>
        <v>46093</v>
      </c>
      <c r="C2819" s="15">
        <v>116.4448061589175</v>
      </c>
      <c r="D2819" s="15">
        <v>115.28108029382764</v>
      </c>
      <c r="E2819" s="15">
        <v>113.81119285934844</v>
      </c>
      <c r="F2819" s="16">
        <v>180.87800161879233</v>
      </c>
      <c r="G2819" s="16">
        <v>176.99277326371589</v>
      </c>
      <c r="H2819" s="16">
        <v>171.02787322142026</v>
      </c>
      <c r="I2819" s="15"/>
      <c r="J2819" s="15"/>
      <c r="K2819" s="15"/>
      <c r="L2819" s="60">
        <v>102.55188245338704</v>
      </c>
      <c r="M2819" s="60">
        <v>115.50545863258729</v>
      </c>
      <c r="O2819" s="15"/>
      <c r="P2819" s="21">
        <v>109.81787090639992</v>
      </c>
      <c r="Q2819" s="15">
        <v>177.27505582756243</v>
      </c>
      <c r="S2819" s="60">
        <v>98.143559962404225</v>
      </c>
      <c r="T2819" s="60">
        <v>108.41487320443495</v>
      </c>
      <c r="V2819" s="15"/>
    </row>
    <row r="2820" spans="2:22" x14ac:dyDescent="0.25">
      <c r="B2820" s="9">
        <f t="shared" si="15"/>
        <v>46094</v>
      </c>
      <c r="C2820" s="15">
        <v>116.10298405295903</v>
      </c>
      <c r="D2820" s="15">
        <v>114.9424859051019</v>
      </c>
      <c r="E2820" s="15">
        <v>113.47672972483942</v>
      </c>
      <c r="F2820" s="16">
        <v>178.65571059663355</v>
      </c>
      <c r="G2820" s="16">
        <v>174.81707060227529</v>
      </c>
      <c r="H2820" s="16">
        <v>168.92438728991928</v>
      </c>
      <c r="I2820" s="15"/>
      <c r="J2820" s="15"/>
      <c r="K2820" s="15"/>
      <c r="L2820" s="60">
        <v>102.56176755146147</v>
      </c>
      <c r="M2820" s="60">
        <v>115.51640302026389</v>
      </c>
      <c r="O2820" s="15"/>
      <c r="P2820" s="21">
        <v>109.49490887909538</v>
      </c>
      <c r="Q2820" s="15">
        <v>175.10545458010427</v>
      </c>
      <c r="S2820" s="60">
        <v>97.594736537720067</v>
      </c>
      <c r="T2820" s="60">
        <v>107.80790533762647</v>
      </c>
      <c r="V2820" s="15"/>
    </row>
    <row r="2821" spans="2:22" x14ac:dyDescent="0.25">
      <c r="B2821" s="9">
        <f t="shared" si="15"/>
        <v>46095</v>
      </c>
      <c r="C2821" s="15">
        <v>116.10481736054187</v>
      </c>
      <c r="D2821" s="15">
        <v>114.94411250150957</v>
      </c>
      <c r="E2821" s="15">
        <v>113.47814959457916</v>
      </c>
      <c r="F2821" s="16">
        <v>178.64950327658613</v>
      </c>
      <c r="G2821" s="16">
        <v>174.80985063344988</v>
      </c>
      <c r="H2821" s="16">
        <v>168.91630329868977</v>
      </c>
      <c r="I2821" s="15"/>
      <c r="J2821" s="15"/>
      <c r="K2821" s="15"/>
      <c r="L2821" s="60">
        <v>102.57124490158674</v>
      </c>
      <c r="M2821" s="60">
        <v>115.52688812168361</v>
      </c>
      <c r="O2821" s="15"/>
      <c r="P2821" s="21">
        <v>109.49559898618729</v>
      </c>
      <c r="Q2821" s="15">
        <v>175.0957558536044</v>
      </c>
      <c r="S2821" s="60">
        <v>97.590658160259011</v>
      </c>
      <c r="T2821" s="60">
        <v>107.80269342401738</v>
      </c>
      <c r="V2821" s="15"/>
    </row>
    <row r="2822" spans="2:22" x14ac:dyDescent="0.25">
      <c r="B2822" s="9">
        <f t="shared" si="15"/>
        <v>46096</v>
      </c>
      <c r="C2822" s="15">
        <v>116.10665445465177</v>
      </c>
      <c r="D2822" s="15">
        <v>114.94574284094354</v>
      </c>
      <c r="E2822" s="15">
        <v>113.47957315464278</v>
      </c>
      <c r="F2822" s="16">
        <v>178.64329617616826</v>
      </c>
      <c r="G2822" s="16">
        <v>174.80263096668381</v>
      </c>
      <c r="H2822" s="16">
        <v>168.90821969806814</v>
      </c>
      <c r="I2822" s="15"/>
      <c r="J2822" s="15"/>
      <c r="K2822" s="15"/>
      <c r="L2822" s="60">
        <v>102.58080367899186</v>
      </c>
      <c r="M2822" s="60">
        <v>115.5374649005303</v>
      </c>
      <c r="O2822" s="15"/>
      <c r="P2822" s="21">
        <v>109.49629140519575</v>
      </c>
      <c r="Q2822" s="15">
        <v>175.08605712710451</v>
      </c>
      <c r="S2822" s="60">
        <v>97.586579914106252</v>
      </c>
      <c r="T2822" s="60">
        <v>107.79748171915914</v>
      </c>
      <c r="V2822" s="15"/>
    </row>
    <row r="2823" spans="2:22" x14ac:dyDescent="0.25">
      <c r="B2823" s="9">
        <f t="shared" si="15"/>
        <v>46097</v>
      </c>
      <c r="C2823" s="15">
        <v>116.07821223138426</v>
      </c>
      <c r="D2823" s="15">
        <v>114.91739665924653</v>
      </c>
      <c r="E2823" s="15">
        <v>113.45140259721485</v>
      </c>
      <c r="F2823" s="16">
        <v>181.53736992228016</v>
      </c>
      <c r="G2823" s="16">
        <v>177.63332028006289</v>
      </c>
      <c r="H2823" s="16">
        <v>171.64233182759574</v>
      </c>
      <c r="I2823" s="15"/>
      <c r="J2823" s="15"/>
      <c r="K2823" s="15"/>
      <c r="L2823" s="60">
        <v>102.58738184945777</v>
      </c>
      <c r="M2823" s="60">
        <v>115.54468457179884</v>
      </c>
      <c r="O2823" s="15"/>
      <c r="P2823" s="21">
        <v>109.46846864540495</v>
      </c>
      <c r="Q2823" s="15">
        <v>177.90300140327989</v>
      </c>
      <c r="S2823" s="60">
        <v>98.533595811235969</v>
      </c>
      <c r="T2823" s="60">
        <v>108.84287438727786</v>
      </c>
      <c r="V2823" s="15"/>
    </row>
    <row r="2824" spans="2:22" x14ac:dyDescent="0.25">
      <c r="B2824" s="9">
        <f t="shared" si="15"/>
        <v>46098</v>
      </c>
      <c r="C2824" s="15">
        <v>116.15773906545246</v>
      </c>
      <c r="D2824" s="15">
        <v>114.99593973062039</v>
      </c>
      <c r="E2824" s="15">
        <v>113.52875763240746</v>
      </c>
      <c r="F2824" s="16">
        <v>181.90866636222765</v>
      </c>
      <c r="G2824" s="16">
        <v>177.99546490399996</v>
      </c>
      <c r="H2824" s="16">
        <v>171.99113495365725</v>
      </c>
      <c r="I2824" s="15"/>
      <c r="J2824" s="15"/>
      <c r="K2824" s="15"/>
      <c r="L2824" s="60">
        <v>102.59915210755294</v>
      </c>
      <c r="M2824" s="60">
        <v>115.55775208394044</v>
      </c>
      <c r="O2824" s="15"/>
      <c r="P2824" s="21">
        <v>109.54238616320681</v>
      </c>
      <c r="Q2824" s="15">
        <v>178.26313743313875</v>
      </c>
      <c r="S2824" s="60">
        <v>98.889936077937691</v>
      </c>
      <c r="T2824" s="60">
        <v>109.23578134760399</v>
      </c>
      <c r="V2824" s="15"/>
    </row>
    <row r="2825" spans="2:22" x14ac:dyDescent="0.25">
      <c r="B2825" s="9">
        <f t="shared" si="15"/>
        <v>46099</v>
      </c>
      <c r="C2825" s="15">
        <v>116.20847255288963</v>
      </c>
      <c r="D2825" s="15">
        <v>115.04597723280088</v>
      </c>
      <c r="E2825" s="15">
        <v>113.57797058055556</v>
      </c>
      <c r="F2825" s="16">
        <v>178.63952358800648</v>
      </c>
      <c r="G2825" s="16">
        <v>174.7955016830459</v>
      </c>
      <c r="H2825" s="16">
        <v>168.89800898153385</v>
      </c>
      <c r="I2825" s="15"/>
      <c r="J2825" s="15"/>
      <c r="K2825" s="15"/>
      <c r="L2825" s="60">
        <v>102.6091082306929</v>
      </c>
      <c r="M2825" s="60">
        <v>115.56877629030437</v>
      </c>
      <c r="O2825" s="15"/>
      <c r="P2825" s="21">
        <v>109.58918186811988</v>
      </c>
      <c r="Q2825" s="15">
        <v>175.05590854388853</v>
      </c>
      <c r="S2825" s="60">
        <v>97.782415829009111</v>
      </c>
      <c r="T2825" s="60">
        <v>108.01168444337014</v>
      </c>
      <c r="V2825" s="15"/>
    </row>
    <row r="2826" spans="2:22" x14ac:dyDescent="0.25">
      <c r="B2826" s="9">
        <f t="shared" si="15"/>
        <v>46100</v>
      </c>
      <c r="C2826" s="15">
        <v>116.02671126665824</v>
      </c>
      <c r="D2826" s="15">
        <v>114.86584594342061</v>
      </c>
      <c r="E2826" s="15">
        <v>113.39995194170226</v>
      </c>
      <c r="F2826" s="16">
        <v>176.9628013117354</v>
      </c>
      <c r="G2826" s="16">
        <v>173.15372448479826</v>
      </c>
      <c r="H2826" s="16">
        <v>167.3105274722258</v>
      </c>
      <c r="I2826" s="15"/>
      <c r="J2826" s="15"/>
      <c r="K2826" s="15"/>
      <c r="L2826" s="60">
        <v>102.61867919261462</v>
      </c>
      <c r="M2826" s="60">
        <v>115.57936665333663</v>
      </c>
      <c r="O2826" s="15"/>
      <c r="P2826" s="21">
        <v>109.41699015191605</v>
      </c>
      <c r="Q2826" s="15">
        <v>173.40920530928594</v>
      </c>
      <c r="S2826" s="60">
        <v>97.64238107396568</v>
      </c>
      <c r="T2826" s="60">
        <v>107.85629320407018</v>
      </c>
      <c r="V2826" s="15"/>
    </row>
    <row r="2827" spans="2:22" x14ac:dyDescent="0.25">
      <c r="B2827" s="9">
        <f t="shared" si="15"/>
        <v>46101</v>
      </c>
      <c r="C2827" s="15">
        <v>115.69596092076823</v>
      </c>
      <c r="D2827" s="15">
        <v>114.5382170850155</v>
      </c>
      <c r="E2827" s="15">
        <v>113.07631888895254</v>
      </c>
      <c r="F2827" s="16">
        <v>172.43458610314877</v>
      </c>
      <c r="G2827" s="16">
        <v>168.72187178474556</v>
      </c>
      <c r="H2827" s="16">
        <v>163.02716204748188</v>
      </c>
      <c r="I2827" s="15"/>
      <c r="J2827" s="15"/>
      <c r="K2827" s="15"/>
      <c r="L2827" s="60">
        <v>102.62672694562525</v>
      </c>
      <c r="M2827" s="60">
        <v>115.58824139472807</v>
      </c>
      <c r="O2827" s="15"/>
      <c r="P2827" s="21">
        <v>109.10446778070144</v>
      </c>
      <c r="Q2827" s="15">
        <v>168.96833390560505</v>
      </c>
      <c r="S2827" s="60">
        <v>96.044344749526658</v>
      </c>
      <c r="T2827" s="60">
        <v>106.09039827147068</v>
      </c>
      <c r="V2827" s="15"/>
    </row>
    <row r="2828" spans="2:22" x14ac:dyDescent="0.25">
      <c r="B2828" s="9">
        <f t="shared" si="15"/>
        <v>46102</v>
      </c>
      <c r="C2828" s="15">
        <v>115.69779160570775</v>
      </c>
      <c r="D2828" s="15">
        <v>114.53984172677717</v>
      </c>
      <c r="E2828" s="15">
        <v>113.07773746682358</v>
      </c>
      <c r="F2828" s="16">
        <v>172.42858380719341</v>
      </c>
      <c r="G2828" s="16">
        <v>168.71489266174612</v>
      </c>
      <c r="H2828" s="16">
        <v>163.01934975277234</v>
      </c>
      <c r="I2828" s="15"/>
      <c r="J2828" s="15"/>
      <c r="K2828" s="15"/>
      <c r="L2828" s="60">
        <v>102.63609777060603</v>
      </c>
      <c r="M2828" s="60">
        <v>115.59860627712787</v>
      </c>
      <c r="O2828" s="15"/>
      <c r="P2828" s="21">
        <v>109.10520489382259</v>
      </c>
      <c r="Q2828" s="15">
        <v>168.9589189893066</v>
      </c>
      <c r="S2828" s="60">
        <v>96.040319889655578</v>
      </c>
      <c r="T2828" s="60">
        <v>106.08525693929687</v>
      </c>
      <c r="V2828" s="15"/>
    </row>
    <row r="2829" spans="2:22" x14ac:dyDescent="0.25">
      <c r="B2829" s="9">
        <f t="shared" si="15"/>
        <v>46103</v>
      </c>
      <c r="C2829" s="15">
        <v>115.69962252879073</v>
      </c>
      <c r="D2829" s="15">
        <v>114.54146659866544</v>
      </c>
      <c r="E2829" s="15">
        <v>113.07915626692957</v>
      </c>
      <c r="F2829" s="16">
        <v>172.42258163046003</v>
      </c>
      <c r="G2829" s="16">
        <v>168.70791373965585</v>
      </c>
      <c r="H2829" s="16">
        <v>163.01153774761357</v>
      </c>
      <c r="I2829" s="15"/>
      <c r="J2829" s="15"/>
      <c r="K2829" s="15"/>
      <c r="L2829" s="60">
        <v>102.64559753948211</v>
      </c>
      <c r="M2829" s="60">
        <v>115.60911635397328</v>
      </c>
      <c r="O2829" s="15"/>
      <c r="P2829" s="21">
        <v>109.10594096139323</v>
      </c>
      <c r="Q2829" s="15">
        <v>168.94950500962929</v>
      </c>
      <c r="S2829" s="60">
        <v>96.036295167760045</v>
      </c>
      <c r="T2829" s="60">
        <v>106.08011582238019</v>
      </c>
      <c r="V2829" s="15"/>
    </row>
    <row r="2830" spans="2:22" x14ac:dyDescent="0.25">
      <c r="B2830" s="9">
        <f t="shared" si="15"/>
        <v>46104</v>
      </c>
      <c r="C2830" s="15">
        <v>115.56021432233912</v>
      </c>
      <c r="D2830" s="15">
        <v>114.40326637154344</v>
      </c>
      <c r="E2830" s="15">
        <v>112.94253528682107</v>
      </c>
      <c r="F2830" s="16">
        <v>175.87216097242666</v>
      </c>
      <c r="G2830" s="16">
        <v>172.08204729066895</v>
      </c>
      <c r="H2830" s="16">
        <v>166.27065456704312</v>
      </c>
      <c r="I2830" s="15"/>
      <c r="J2830" s="15"/>
      <c r="K2830" s="15"/>
      <c r="L2830" s="60">
        <v>102.65624862924314</v>
      </c>
      <c r="M2830" s="60">
        <v>115.62092311968971</v>
      </c>
      <c r="O2830" s="15"/>
      <c r="P2830" s="21">
        <v>108.97364536217835</v>
      </c>
      <c r="Q2830" s="15">
        <v>172.32618927955542</v>
      </c>
      <c r="S2830" s="60">
        <v>97.058586305151977</v>
      </c>
      <c r="T2830" s="60">
        <v>107.20861899407942</v>
      </c>
      <c r="V2830" s="15"/>
    </row>
    <row r="2831" spans="2:22" x14ac:dyDescent="0.25">
      <c r="B2831" s="9">
        <f t="shared" si="15"/>
        <v>46105</v>
      </c>
      <c r="C2831" s="15">
        <v>115.42284333883136</v>
      </c>
      <c r="D2831" s="15">
        <v>114.2670834208003</v>
      </c>
      <c r="E2831" s="15">
        <v>112.80790627023389</v>
      </c>
      <c r="F2831" s="16">
        <v>175.45971018953421</v>
      </c>
      <c r="G2831" s="16">
        <v>171.6773594983199</v>
      </c>
      <c r="H2831" s="16">
        <v>165.87854603349516</v>
      </c>
      <c r="I2831" s="15"/>
      <c r="J2831" s="15"/>
      <c r="K2831" s="15"/>
      <c r="L2831" s="60">
        <v>102.66580415039549</v>
      </c>
      <c r="M2831" s="60">
        <v>115.6314959181349</v>
      </c>
      <c r="O2831" s="15"/>
      <c r="P2831" s="21">
        <v>108.84326939373003</v>
      </c>
      <c r="Q2831" s="15">
        <v>171.91843498678989</v>
      </c>
      <c r="S2831" s="60">
        <v>96.674508412460924</v>
      </c>
      <c r="T2831" s="60">
        <v>106.78367557882443</v>
      </c>
      <c r="V2831" s="15"/>
    </row>
    <row r="2832" spans="2:22" x14ac:dyDescent="0.25">
      <c r="B2832" s="9">
        <f t="shared" si="15"/>
        <v>46106</v>
      </c>
      <c r="C2832" s="15">
        <v>115.66626569839609</v>
      </c>
      <c r="D2832" s="15">
        <v>114.50788065538971</v>
      </c>
      <c r="E2832" s="15">
        <v>113.04544327760252</v>
      </c>
      <c r="F2832" s="16">
        <v>177.71798646113066</v>
      </c>
      <c r="G2832" s="16">
        <v>173.88581458659547</v>
      </c>
      <c r="H2832" s="16">
        <v>168.01130381061645</v>
      </c>
      <c r="I2832" s="15"/>
      <c r="J2832" s="15"/>
      <c r="K2832" s="15"/>
      <c r="L2832" s="60">
        <v>102.67579513564253</v>
      </c>
      <c r="M2832" s="60">
        <v>115.64255913978134</v>
      </c>
      <c r="O2832" s="15"/>
      <c r="P2832" s="21">
        <v>109.07156012343142</v>
      </c>
      <c r="Q2832" s="15">
        <v>174.1276832167116</v>
      </c>
      <c r="S2832" s="60">
        <v>97.128773912772303</v>
      </c>
      <c r="T2832" s="60">
        <v>107.28473987421042</v>
      </c>
      <c r="V2832" s="15"/>
    </row>
    <row r="2833" spans="2:22" x14ac:dyDescent="0.25">
      <c r="B2833" s="9">
        <f t="shared" si="15"/>
        <v>46107</v>
      </c>
      <c r="C2833" s="15">
        <v>115.7679640763224</v>
      </c>
      <c r="D2833" s="15">
        <v>114.60837269890889</v>
      </c>
      <c r="E2833" s="15">
        <v>113.14446644971832</v>
      </c>
      <c r="F2833" s="16">
        <v>172.91538955573378</v>
      </c>
      <c r="G2833" s="16">
        <v>169.18566798069682</v>
      </c>
      <c r="H2833" s="16">
        <v>163.46887399298885</v>
      </c>
      <c r="I2833" s="15"/>
      <c r="J2833" s="15"/>
      <c r="K2833" s="15"/>
      <c r="L2833" s="60">
        <v>102.68578303417036</v>
      </c>
      <c r="M2833" s="60">
        <v>115.65361884832356</v>
      </c>
      <c r="O2833" s="15"/>
      <c r="P2833" s="21">
        <v>109.16595347051137</v>
      </c>
      <c r="Q2833" s="15">
        <v>169.41788772926679</v>
      </c>
      <c r="S2833" s="60">
        <v>95.376598379585715</v>
      </c>
      <c r="T2833" s="60">
        <v>105.34866294486487</v>
      </c>
      <c r="V2833" s="15"/>
    </row>
    <row r="2834" spans="2:22" x14ac:dyDescent="0.25">
      <c r="B2834" s="9">
        <f t="shared" si="15"/>
        <v>46108</v>
      </c>
      <c r="C2834" s="15">
        <v>115.38201100512218</v>
      </c>
      <c r="D2834" s="15">
        <v>114.22609832215178</v>
      </c>
      <c r="E2834" s="15">
        <v>112.76689009015915</v>
      </c>
      <c r="F2834" s="16">
        <v>171.64740433052225</v>
      </c>
      <c r="G2834" s="16">
        <v>167.94393172296483</v>
      </c>
      <c r="H2834" s="16">
        <v>162.26803227284014</v>
      </c>
      <c r="I2834" s="15"/>
      <c r="J2834" s="15"/>
      <c r="K2834" s="15"/>
      <c r="L2834" s="60">
        <v>102.69533046102504</v>
      </c>
      <c r="M2834" s="60">
        <v>115.66418242378455</v>
      </c>
      <c r="O2834" s="15"/>
      <c r="P2834" s="21">
        <v>108.8014410993682</v>
      </c>
      <c r="Q2834" s="15">
        <v>168.1721920422105</v>
      </c>
      <c r="S2834" s="60">
        <v>94.30559136380964</v>
      </c>
      <c r="T2834" s="60">
        <v>104.16499430045043</v>
      </c>
      <c r="V2834" s="15"/>
    </row>
    <row r="2835" spans="2:22" x14ac:dyDescent="0.25">
      <c r="B2835" s="9">
        <f t="shared" si="15"/>
        <v>46109</v>
      </c>
      <c r="C2835" s="15">
        <v>115.38394989958972</v>
      </c>
      <c r="D2835" s="15">
        <v>114.22783057995883</v>
      </c>
      <c r="E2835" s="15">
        <v>112.7684153978693</v>
      </c>
      <c r="F2835" s="16">
        <v>171.64142741140509</v>
      </c>
      <c r="G2835" s="16">
        <v>167.93698279861536</v>
      </c>
      <c r="H2835" s="16">
        <v>162.26025444215563</v>
      </c>
      <c r="I2835" s="15"/>
      <c r="J2835" s="15"/>
      <c r="K2835" s="15"/>
      <c r="L2835" s="60">
        <v>102.7046823969291</v>
      </c>
      <c r="M2835" s="60">
        <v>115.67452578619795</v>
      </c>
      <c r="O2835" s="15"/>
      <c r="P2835" s="21">
        <v>108.80228067644096</v>
      </c>
      <c r="Q2835" s="15">
        <v>168.16281871894455</v>
      </c>
      <c r="S2835" s="60">
        <v>94.30164884521416</v>
      </c>
      <c r="T2835" s="60">
        <v>104.15995674412812</v>
      </c>
      <c r="V2835" s="15"/>
    </row>
    <row r="2836" spans="2:22" x14ac:dyDescent="0.25">
      <c r="B2836" s="9">
        <f t="shared" si="15"/>
        <v>46110</v>
      </c>
      <c r="C2836" s="15">
        <v>115.38588793639221</v>
      </c>
      <c r="D2836" s="15">
        <v>114.22956198271088</v>
      </c>
      <c r="E2836" s="15">
        <v>112.76993985614763</v>
      </c>
      <c r="F2836" s="16">
        <v>171.63545071460126</v>
      </c>
      <c r="G2836" s="16">
        <v>167.93003417567292</v>
      </c>
      <c r="H2836" s="16">
        <v>162.2524769976938</v>
      </c>
      <c r="I2836" s="15"/>
      <c r="J2836" s="15"/>
      <c r="K2836" s="15"/>
      <c r="L2836" s="60">
        <v>102.71393776898289</v>
      </c>
      <c r="M2836" s="60">
        <v>115.68476035636361</v>
      </c>
      <c r="O2836" s="15"/>
      <c r="P2836" s="21">
        <v>108.8031202535137</v>
      </c>
      <c r="Q2836" s="15">
        <v>168.15344633649192</v>
      </c>
      <c r="S2836" s="60">
        <v>94.297706454672948</v>
      </c>
      <c r="T2836" s="60">
        <v>104.15491939081964</v>
      </c>
      <c r="V2836" s="15"/>
    </row>
    <row r="2837" spans="2:22" x14ac:dyDescent="0.25">
      <c r="B2837" s="9">
        <f t="shared" si="15"/>
        <v>46111</v>
      </c>
      <c r="C2837" s="15">
        <v>115.12686557439235</v>
      </c>
      <c r="D2837" s="15">
        <v>113.97294858769189</v>
      </c>
      <c r="E2837" s="15">
        <v>112.51642105190777</v>
      </c>
      <c r="F2837" s="16">
        <v>170.35812794204867</v>
      </c>
      <c r="G2837" s="16">
        <v>166.67919464893569</v>
      </c>
      <c r="H2837" s="16">
        <v>161.04287140992361</v>
      </c>
      <c r="I2837" s="15"/>
      <c r="J2837" s="15"/>
      <c r="K2837" s="15"/>
      <c r="L2837" s="60">
        <v>102.7236995163904</v>
      </c>
      <c r="M2837" s="60">
        <v>115.69556521269539</v>
      </c>
      <c r="O2837" s="15"/>
      <c r="P2837" s="21">
        <v>108.55816553952148</v>
      </c>
      <c r="Q2837" s="15">
        <v>166.89865207310419</v>
      </c>
      <c r="S2837" s="60">
        <v>93.827617891983664</v>
      </c>
      <c r="T2837" s="60">
        <v>103.6350116900791</v>
      </c>
      <c r="V2837" s="15"/>
    </row>
    <row r="2838" spans="2:22" x14ac:dyDescent="0.25">
      <c r="B2838" s="9">
        <f t="shared" si="15"/>
        <v>46112</v>
      </c>
      <c r="C2838" s="15">
        <v>115.28561795494979</v>
      </c>
      <c r="D2838" s="15">
        <v>114.12992274048256</v>
      </c>
      <c r="E2838" s="15">
        <v>112.67120447777243</v>
      </c>
      <c r="F2838" s="16">
        <v>176.82700227633032</v>
      </c>
      <c r="G2838" s="16">
        <v>173.00723755840772</v>
      </c>
      <c r="H2838" s="16">
        <v>167.15583318273201</v>
      </c>
      <c r="I2838" s="15"/>
      <c r="J2838" s="15"/>
      <c r="K2838" s="15"/>
      <c r="L2838" s="60">
        <v>102.73363723625006</v>
      </c>
      <c r="M2838" s="60">
        <v>115.70656822708636</v>
      </c>
      <c r="O2838" s="15"/>
      <c r="P2838" s="21">
        <v>108.70669749286188</v>
      </c>
      <c r="Q2838" s="15">
        <v>173.23207573677408</v>
      </c>
      <c r="S2838" s="60">
        <v>96.067730595044068</v>
      </c>
      <c r="T2838" s="60">
        <v>106.10857802196833</v>
      </c>
      <c r="V2838" s="15"/>
    </row>
    <row r="2839" spans="2:22" x14ac:dyDescent="0.25">
      <c r="B2839" s="9">
        <f t="shared" si="15"/>
        <v>46113</v>
      </c>
      <c r="C2839" s="15">
        <v>115.54062354881286</v>
      </c>
      <c r="D2839" s="15">
        <v>114.38218453308548</v>
      </c>
      <c r="E2839" s="15">
        <v>112.92005699048241</v>
      </c>
      <c r="F2839" s="16">
        <v>179.59336150801028</v>
      </c>
      <c r="G2839" s="16">
        <v>175.71268677478432</v>
      </c>
      <c r="H2839" s="16">
        <v>169.7686664425112</v>
      </c>
      <c r="I2839" s="15"/>
      <c r="J2839" s="15"/>
      <c r="K2839" s="15"/>
      <c r="L2839" s="60">
        <v>102.74305030764027</v>
      </c>
      <c r="M2839" s="60">
        <v>115.71698030638375</v>
      </c>
      <c r="O2839" s="15"/>
      <c r="P2839" s="21">
        <v>108.94587031244275</v>
      </c>
      <c r="Q2839" s="15">
        <v>175.93835681484748</v>
      </c>
      <c r="S2839" s="60">
        <v>96.940687116019248</v>
      </c>
      <c r="T2839" s="60">
        <v>107.07207263022265</v>
      </c>
      <c r="V2839" s="15"/>
    </row>
    <row r="2840" spans="2:22" x14ac:dyDescent="0.25">
      <c r="B2840" s="9">
        <f>+B2839+1</f>
        <v>46114</v>
      </c>
      <c r="C2840" s="15">
        <v>115.60217284346686</v>
      </c>
      <c r="D2840" s="15">
        <v>114.44292915412419</v>
      </c>
      <c r="E2840" s="15">
        <v>112.97983995613673</v>
      </c>
      <c r="F2840" s="16">
        <v>178.82456900219466</v>
      </c>
      <c r="G2840" s="16">
        <v>174.95935942803095</v>
      </c>
      <c r="H2840" s="16">
        <v>169.03971450272846</v>
      </c>
      <c r="I2840" s="15"/>
      <c r="J2840" s="15"/>
      <c r="K2840" s="15"/>
      <c r="L2840" s="60">
        <v>102.75281433009177</v>
      </c>
      <c r="M2840" s="60">
        <v>115.72778761817551</v>
      </c>
      <c r="O2840" s="15"/>
      <c r="P2840" s="21">
        <v>109.00286983259574</v>
      </c>
      <c r="Q2840" s="15">
        <v>175.18156986026534</v>
      </c>
      <c r="S2840" s="60">
        <v>96.887649527534862</v>
      </c>
      <c r="T2840" s="60">
        <v>107.01279046034173</v>
      </c>
      <c r="V2840" s="15"/>
    </row>
    <row r="2841" spans="2:22" x14ac:dyDescent="0.25">
      <c r="B2841" s="9">
        <f t="shared" ref="B2841:B2868" si="16">+B2840+1</f>
        <v>46115</v>
      </c>
      <c r="C2841" s="15">
        <v>115.60402177540951</v>
      </c>
      <c r="D2841" s="15">
        <v>114.44457197743758</v>
      </c>
      <c r="E2841" s="15">
        <v>112.98127660703943</v>
      </c>
      <c r="F2841" s="16">
        <v>178.81831203043282</v>
      </c>
      <c r="G2841" s="16">
        <v>174.95209074452873</v>
      </c>
      <c r="H2841" s="16">
        <v>169.03158360398169</v>
      </c>
      <c r="I2841" s="15"/>
      <c r="J2841" s="15"/>
      <c r="K2841" s="15"/>
      <c r="L2841" s="60">
        <v>102.76234946636569</v>
      </c>
      <c r="M2841" s="60">
        <v>115.73833710618308</v>
      </c>
      <c r="O2841" s="15"/>
      <c r="P2841" s="21">
        <v>109.00359911888096</v>
      </c>
      <c r="Q2841" s="15">
        <v>175.1717694077449</v>
      </c>
      <c r="S2841" s="60">
        <v>96.883568687116735</v>
      </c>
      <c r="T2841" s="60">
        <v>107.00758162969051</v>
      </c>
      <c r="V2841" s="15"/>
    </row>
    <row r="2842" spans="2:22" x14ac:dyDescent="0.25">
      <c r="B2842" s="9">
        <f t="shared" si="16"/>
        <v>46116</v>
      </c>
      <c r="C2842" s="15">
        <v>115.60587055409557</v>
      </c>
      <c r="D2842" s="15">
        <v>114.44621464333933</v>
      </c>
      <c r="E2842" s="15">
        <v>112.98271309753079</v>
      </c>
      <c r="F2842" s="16">
        <v>178.81205527705788</v>
      </c>
      <c r="G2842" s="16">
        <v>174.9448223624745</v>
      </c>
      <c r="H2842" s="16">
        <v>169.02345309582398</v>
      </c>
      <c r="I2842" s="15"/>
      <c r="J2842" s="15"/>
      <c r="K2842" s="15"/>
      <c r="L2842" s="60">
        <v>102.77157553024388</v>
      </c>
      <c r="M2842" s="60">
        <v>115.74853846034515</v>
      </c>
      <c r="O2842" s="15"/>
      <c r="P2842" s="21">
        <v>109.00432840516615</v>
      </c>
      <c r="Q2842" s="15">
        <v>175.16196989603773</v>
      </c>
      <c r="S2842" s="60">
        <v>96.879487972862634</v>
      </c>
      <c r="T2842" s="60">
        <v>107.00237300208308</v>
      </c>
      <c r="V2842" s="15"/>
    </row>
    <row r="2843" spans="2:22" x14ac:dyDescent="0.25">
      <c r="B2843" s="9">
        <f t="shared" si="16"/>
        <v>46117</v>
      </c>
      <c r="C2843" s="15">
        <v>115.60772043213029</v>
      </c>
      <c r="D2843" s="15">
        <v>114.44785839186839</v>
      </c>
      <c r="E2843" s="15">
        <v>112.98415065179127</v>
      </c>
      <c r="F2843" s="16">
        <v>178.80579874207527</v>
      </c>
      <c r="G2843" s="16">
        <v>174.93755428186842</v>
      </c>
      <c r="H2843" s="16">
        <v>169.01532297824883</v>
      </c>
      <c r="I2843" s="15"/>
      <c r="J2843" s="15"/>
      <c r="K2843" s="15"/>
      <c r="L2843" s="60">
        <v>102.78081183328089</v>
      </c>
      <c r="M2843" s="60">
        <v>115.75875131279632</v>
      </c>
      <c r="O2843" s="15"/>
      <c r="P2843" s="21">
        <v>109.00505873777313</v>
      </c>
      <c r="Q2843" s="15">
        <v>175.15217038433062</v>
      </c>
      <c r="S2843" s="60">
        <v>96.875407384775528</v>
      </c>
      <c r="T2843" s="60">
        <v>106.99716457751938</v>
      </c>
      <c r="V2843" s="15"/>
    </row>
    <row r="2844" spans="2:22" x14ac:dyDescent="0.25">
      <c r="B2844" s="9">
        <f t="shared" si="16"/>
        <v>46118</v>
      </c>
      <c r="C2844" s="15">
        <v>115.67542385523572</v>
      </c>
      <c r="D2844" s="15">
        <v>114.51469488152158</v>
      </c>
      <c r="E2844" s="15">
        <v>113.0499470673011</v>
      </c>
      <c r="F2844" s="16">
        <v>179.56073836717241</v>
      </c>
      <c r="G2844" s="16">
        <v>175.6750100202145</v>
      </c>
      <c r="H2844" s="16">
        <v>169.72670062734701</v>
      </c>
      <c r="I2844" s="15"/>
      <c r="J2844" s="15"/>
      <c r="K2844" s="15"/>
      <c r="L2844" s="60">
        <v>102.79149019264884</v>
      </c>
      <c r="M2844" s="60">
        <v>115.77058827086606</v>
      </c>
      <c r="O2844" s="15"/>
      <c r="P2844" s="21">
        <v>109.0678600177214</v>
      </c>
      <c r="Q2844" s="15">
        <v>175.88801107080141</v>
      </c>
      <c r="S2844" s="60">
        <v>97.238934401760631</v>
      </c>
      <c r="T2844" s="60">
        <v>107.39796961697355</v>
      </c>
      <c r="V2844" s="15"/>
    </row>
    <row r="2845" spans="2:22" x14ac:dyDescent="0.25">
      <c r="B2845" s="9">
        <f t="shared" si="16"/>
        <v>46119</v>
      </c>
      <c r="C2845" s="15">
        <v>115.60706495771281</v>
      </c>
      <c r="D2845" s="15">
        <v>114.44683435037507</v>
      </c>
      <c r="E2845" s="15">
        <v>112.98276936221627</v>
      </c>
      <c r="F2845" s="16">
        <v>179.56437087848195</v>
      </c>
      <c r="G2845" s="16">
        <v>175.67741221495598</v>
      </c>
      <c r="H2845" s="16">
        <v>169.72790877261326</v>
      </c>
      <c r="I2845" s="15"/>
      <c r="J2845" s="15"/>
      <c r="K2845" s="15"/>
      <c r="L2845" s="60">
        <v>102.80232761900297</v>
      </c>
      <c r="M2845" s="60">
        <v>115.78260434131312</v>
      </c>
      <c r="O2845" s="15"/>
      <c r="P2845" s="21">
        <v>109.00226401228136</v>
      </c>
      <c r="Q2845" s="15">
        <v>175.88782134918551</v>
      </c>
      <c r="S2845" s="60">
        <v>97.318367048594581</v>
      </c>
      <c r="T2845" s="60">
        <v>107.48499633137816</v>
      </c>
      <c r="V2845" s="15"/>
    </row>
    <row r="2846" spans="2:22" x14ac:dyDescent="0.25">
      <c r="B2846" s="9">
        <f t="shared" si="16"/>
        <v>46120</v>
      </c>
      <c r="C2846" s="15">
        <v>116.13514299383824</v>
      </c>
      <c r="D2846" s="15">
        <v>114.96942417601399</v>
      </c>
      <c r="E2846" s="15">
        <v>113.49848792237832</v>
      </c>
      <c r="F2846" s="16">
        <v>185.8095409145607</v>
      </c>
      <c r="G2846" s="16">
        <v>181.78620377766936</v>
      </c>
      <c r="H2846" s="16">
        <v>175.62866817969882</v>
      </c>
      <c r="I2846" s="15"/>
      <c r="J2846" s="15"/>
      <c r="K2846" s="15"/>
      <c r="L2846" s="60">
        <v>102.81275254047708</v>
      </c>
      <c r="M2846" s="60">
        <v>115.79415578325293</v>
      </c>
      <c r="O2846" s="15"/>
      <c r="P2846" s="21">
        <v>109.49861880371758</v>
      </c>
      <c r="Q2846" s="15">
        <v>182.00321584693631</v>
      </c>
      <c r="S2846" s="60">
        <v>99.721555242127891</v>
      </c>
      <c r="T2846" s="60">
        <v>110.1385180975728</v>
      </c>
      <c r="V2846" s="15"/>
    </row>
    <row r="2847" spans="2:22" x14ac:dyDescent="0.25">
      <c r="B2847" s="9">
        <f t="shared" si="16"/>
        <v>46121</v>
      </c>
      <c r="C2847" s="15">
        <v>116.47848588194857</v>
      </c>
      <c r="D2847" s="15">
        <v>115.30913173872231</v>
      </c>
      <c r="E2847" s="15">
        <v>113.83366264815601</v>
      </c>
      <c r="F2847" s="16">
        <v>186.30493720054361</v>
      </c>
      <c r="G2847" s="16">
        <v>182.26967831347756</v>
      </c>
      <c r="H2847" s="16">
        <v>176.09461182008616</v>
      </c>
      <c r="I2847" s="15"/>
      <c r="J2847" s="15"/>
      <c r="K2847" s="15"/>
      <c r="L2847" s="60">
        <v>102.82319950500182</v>
      </c>
      <c r="M2847" s="60">
        <v>115.80573201324063</v>
      </c>
      <c r="O2847" s="15"/>
      <c r="P2847" s="21">
        <v>109.82097296755693</v>
      </c>
      <c r="Q2847" s="15">
        <v>182.48476394895224</v>
      </c>
      <c r="S2847" s="60">
        <v>99.972906702390063</v>
      </c>
      <c r="T2847" s="60">
        <v>110.41540198785184</v>
      </c>
      <c r="V2847" s="15"/>
    </row>
    <row r="2848" spans="2:22" x14ac:dyDescent="0.25">
      <c r="B2848" s="9">
        <f t="shared" si="16"/>
        <v>46122</v>
      </c>
      <c r="C2848" s="15">
        <v>116.61292357276454</v>
      </c>
      <c r="D2848" s="15">
        <v>115.442030576279</v>
      </c>
      <c r="E2848" s="15">
        <v>113.96467416123741</v>
      </c>
      <c r="F2848" s="16">
        <v>186.59826784307364</v>
      </c>
      <c r="G2848" s="16">
        <v>182.55545878174055</v>
      </c>
      <c r="H2848" s="16">
        <v>176.36955415355737</v>
      </c>
      <c r="I2848" s="15"/>
      <c r="J2848" s="15"/>
      <c r="K2848" s="15"/>
      <c r="L2848" s="60">
        <v>102.83105520231625</v>
      </c>
      <c r="M2848" s="60">
        <v>115.81438976724866</v>
      </c>
      <c r="O2848" s="15"/>
      <c r="P2848" s="21">
        <v>109.9465641427287</v>
      </c>
      <c r="Q2848" s="15">
        <v>182.7683322096255</v>
      </c>
      <c r="S2848" s="60">
        <v>99.995405859780249</v>
      </c>
      <c r="T2848" s="60">
        <v>110.4395272297331</v>
      </c>
      <c r="V2848" s="15"/>
    </row>
    <row r="2849" spans="2:22" x14ac:dyDescent="0.25">
      <c r="B2849" s="9">
        <f t="shared" si="16"/>
        <v>46123</v>
      </c>
      <c r="C2849" s="15">
        <v>116.614680366857</v>
      </c>
      <c r="D2849" s="15">
        <v>115.44358052557061</v>
      </c>
      <c r="E2849" s="15">
        <v>113.96601749146497</v>
      </c>
      <c r="F2849" s="16">
        <v>186.59175977095643</v>
      </c>
      <c r="G2849" s="16">
        <v>182.54789496256291</v>
      </c>
      <c r="H2849" s="16">
        <v>176.36109043694449</v>
      </c>
      <c r="I2849" s="15"/>
      <c r="J2849" s="15"/>
      <c r="K2849" s="15"/>
      <c r="L2849" s="60">
        <v>102.84067486936642</v>
      </c>
      <c r="M2849" s="60">
        <v>115.8250341759022</v>
      </c>
      <c r="O2849" s="15"/>
      <c r="P2849" s="21">
        <v>109.94718639818477</v>
      </c>
      <c r="Q2849" s="15">
        <v>182.75813619416815</v>
      </c>
      <c r="S2849" s="60">
        <v>99.991201924144775</v>
      </c>
      <c r="T2849" s="60">
        <v>110.43416021928969</v>
      </c>
      <c r="V2849" s="15"/>
    </row>
    <row r="2850" spans="2:22" x14ac:dyDescent="0.25">
      <c r="B2850" s="9">
        <f t="shared" si="16"/>
        <v>46124</v>
      </c>
      <c r="C2850" s="15">
        <v>116.61643402933672</v>
      </c>
      <c r="D2850" s="15">
        <v>115.44512736931304</v>
      </c>
      <c r="E2850" s="15">
        <v>113.96735775118694</v>
      </c>
      <c r="F2850" s="16">
        <v>186.58525190981473</v>
      </c>
      <c r="G2850" s="16">
        <v>182.54033144111455</v>
      </c>
      <c r="H2850" s="16">
        <v>176.35262711136153</v>
      </c>
      <c r="I2850" s="15"/>
      <c r="J2850" s="15"/>
      <c r="K2850" s="15"/>
      <c r="L2850" s="60">
        <v>102.85015528946597</v>
      </c>
      <c r="M2850" s="60">
        <v>115.8355217217527</v>
      </c>
      <c r="O2850" s="15"/>
      <c r="P2850" s="21">
        <v>109.94780542394123</v>
      </c>
      <c r="Q2850" s="15">
        <v>182.74794064807577</v>
      </c>
      <c r="S2850" s="60">
        <v>99.986998113515455</v>
      </c>
      <c r="T2850" s="60">
        <v>110.42879341253075</v>
      </c>
      <c r="V2850" s="15"/>
    </row>
    <row r="2851" spans="2:22" x14ac:dyDescent="0.25">
      <c r="B2851" s="9">
        <f t="shared" si="16"/>
        <v>46125</v>
      </c>
      <c r="C2851" s="15">
        <v>116.78579184124779</v>
      </c>
      <c r="D2851" s="15">
        <v>115.61259465300375</v>
      </c>
      <c r="E2851" s="15">
        <v>114.13249429261124</v>
      </c>
      <c r="F2851" s="16">
        <v>188.54304777894737</v>
      </c>
      <c r="G2851" s="16">
        <v>184.45447564670957</v>
      </c>
      <c r="H2851" s="16">
        <v>178.20071789986341</v>
      </c>
      <c r="I2851" s="15"/>
      <c r="J2851" s="15"/>
      <c r="K2851" s="15"/>
      <c r="L2851" s="60">
        <v>102.85939927041122</v>
      </c>
      <c r="M2851" s="60">
        <v>115.84574294252641</v>
      </c>
      <c r="O2851" s="15"/>
      <c r="P2851" s="21">
        <v>110.10628463012924</v>
      </c>
      <c r="Q2851" s="15">
        <v>184.66217719111995</v>
      </c>
      <c r="S2851" s="60">
        <v>100.81704611393771</v>
      </c>
      <c r="T2851" s="60">
        <v>111.34479463600564</v>
      </c>
      <c r="V2851" s="15"/>
    </row>
    <row r="2852" spans="2:22" x14ac:dyDescent="0.25">
      <c r="B2852" s="9">
        <f t="shared" si="16"/>
        <v>46126</v>
      </c>
      <c r="C2852" s="15">
        <v>117.00146204807844</v>
      </c>
      <c r="D2852" s="15">
        <v>115.82590846594472</v>
      </c>
      <c r="E2852" s="15">
        <v>114.34288980916351</v>
      </c>
      <c r="F2852" s="16">
        <v>190.73080051599874</v>
      </c>
      <c r="G2852" s="16">
        <v>186.59356350577738</v>
      </c>
      <c r="H2852" s="16">
        <v>180.26610017236086</v>
      </c>
      <c r="I2852" s="15"/>
      <c r="J2852" s="15"/>
      <c r="K2852" s="15"/>
      <c r="L2852" s="60">
        <v>102.86044401459935</v>
      </c>
      <c r="M2852" s="60">
        <v>115.84672972676006</v>
      </c>
      <c r="O2852" s="15"/>
      <c r="P2852" s="21">
        <v>110.30838415910083</v>
      </c>
      <c r="Q2852" s="15">
        <v>186.80165166196613</v>
      </c>
      <c r="S2852" s="60">
        <v>101.9139894185803</v>
      </c>
      <c r="T2852" s="60">
        <v>112.55554756907087</v>
      </c>
      <c r="V2852" s="15"/>
    </row>
    <row r="2853" spans="2:22" x14ac:dyDescent="0.25">
      <c r="B2853" s="9">
        <f t="shared" si="16"/>
        <v>46127</v>
      </c>
      <c r="C2853" s="15">
        <v>117.29490891348696</v>
      </c>
      <c r="D2853" s="15">
        <v>116.11621666313926</v>
      </c>
      <c r="E2853" s="15">
        <v>114.62929307016094</v>
      </c>
      <c r="F2853" s="16">
        <v>190.7511510749479</v>
      </c>
      <c r="G2853" s="16">
        <v>186.61224923550563</v>
      </c>
      <c r="H2853" s="16">
        <v>180.28297035215945</v>
      </c>
      <c r="I2853" s="15"/>
      <c r="J2853" s="15"/>
      <c r="K2853" s="15"/>
      <c r="L2853" s="60">
        <v>102.87069241510588</v>
      </c>
      <c r="M2853" s="60">
        <v>115.85808212222645</v>
      </c>
      <c r="O2853" s="15"/>
      <c r="P2853" s="21">
        <v>110.58373542810995</v>
      </c>
      <c r="Q2853" s="15">
        <v>186.81768939396272</v>
      </c>
      <c r="S2853" s="60">
        <v>102.43918195309939</v>
      </c>
      <c r="T2853" s="60">
        <v>113.13483746309029</v>
      </c>
      <c r="V2853" s="15"/>
    </row>
    <row r="2854" spans="2:22" x14ac:dyDescent="0.25">
      <c r="B2854" s="9">
        <f t="shared" si="16"/>
        <v>46128</v>
      </c>
      <c r="C2854" s="15">
        <v>117.39823466080921</v>
      </c>
      <c r="D2854" s="15">
        <v>116.2183136189711</v>
      </c>
      <c r="E2854" s="15">
        <v>114.72989459001526</v>
      </c>
      <c r="F2854" s="16">
        <v>191.47373578244893</v>
      </c>
      <c r="G2854" s="16">
        <v>187.31792734166294</v>
      </c>
      <c r="H2854" s="16">
        <v>180.96352778752882</v>
      </c>
      <c r="I2854" s="15"/>
      <c r="J2854" s="15"/>
      <c r="K2854" s="15"/>
      <c r="L2854" s="60">
        <v>102.88201865408129</v>
      </c>
      <c r="M2854" s="60">
        <v>115.87064839338778</v>
      </c>
      <c r="O2854" s="15"/>
      <c r="P2854" s="21">
        <v>110.68025519394635</v>
      </c>
      <c r="Q2854" s="15">
        <v>187.52169823703449</v>
      </c>
      <c r="S2854" s="60">
        <v>102.75542419821173</v>
      </c>
      <c r="T2854" s="60">
        <v>113.48335452030904</v>
      </c>
      <c r="V2854" s="15"/>
    </row>
    <row r="2855" spans="2:22" x14ac:dyDescent="0.25">
      <c r="B2855" s="9">
        <f t="shared" si="16"/>
        <v>46129</v>
      </c>
      <c r="C2855" s="15">
        <v>117.70281986980591</v>
      </c>
      <c r="D2855" s="15">
        <v>116.51964659946053</v>
      </c>
      <c r="E2855" s="15">
        <v>115.02717984733212</v>
      </c>
      <c r="F2855" s="16">
        <v>193.91982291601525</v>
      </c>
      <c r="G2855" s="16">
        <v>189.70968010063888</v>
      </c>
      <c r="H2855" s="16">
        <v>183.27294343412706</v>
      </c>
      <c r="I2855" s="15"/>
      <c r="J2855" s="15"/>
      <c r="K2855" s="15"/>
      <c r="L2855" s="60">
        <v>102.89429786362577</v>
      </c>
      <c r="M2855" s="60">
        <v>115.88428790230718</v>
      </c>
      <c r="O2855" s="15"/>
      <c r="P2855" s="21">
        <v>110.96516011800406</v>
      </c>
      <c r="Q2855" s="15">
        <v>189.9141758661512</v>
      </c>
      <c r="S2855" s="60">
        <v>103.88184815443306</v>
      </c>
      <c r="T2855" s="60">
        <v>114.7266279006718</v>
      </c>
      <c r="V2855" s="15"/>
    </row>
    <row r="2856" spans="2:22" x14ac:dyDescent="0.25">
      <c r="B2856" s="9">
        <f t="shared" si="16"/>
        <v>46130</v>
      </c>
      <c r="C2856" s="15">
        <v>117.70449482838144</v>
      </c>
      <c r="D2856" s="15">
        <v>116.52111374989818</v>
      </c>
      <c r="E2856" s="15">
        <v>115.02843968044924</v>
      </c>
      <c r="F2856" s="16">
        <v>193.91307473212302</v>
      </c>
      <c r="G2856" s="16">
        <v>189.70183477497744</v>
      </c>
      <c r="H2856" s="16">
        <v>183.2641628421672</v>
      </c>
      <c r="I2856" s="15"/>
      <c r="J2856" s="15"/>
      <c r="K2856" s="15"/>
      <c r="L2856" s="60">
        <v>102.90369299644126</v>
      </c>
      <c r="M2856" s="60">
        <v>115.89467919174915</v>
      </c>
      <c r="O2856" s="15"/>
      <c r="P2856" s="21">
        <v>110.96569771426823</v>
      </c>
      <c r="Q2856" s="15">
        <v>189.90360374275971</v>
      </c>
      <c r="S2856" s="60">
        <v>103.87850837517063</v>
      </c>
      <c r="T2856" s="60">
        <v>114.72218736186764</v>
      </c>
      <c r="V2856" s="15"/>
    </row>
    <row r="2857" spans="2:22" x14ac:dyDescent="0.25">
      <c r="B2857" s="9">
        <f t="shared" si="16"/>
        <v>46131</v>
      </c>
      <c r="C2857" s="15">
        <v>117.70616367711882</v>
      </c>
      <c r="D2857" s="15">
        <v>116.52257484681274</v>
      </c>
      <c r="E2857" s="15">
        <v>115.02969353316215</v>
      </c>
      <c r="F2857" s="16">
        <v>193.90632675577783</v>
      </c>
      <c r="G2857" s="16">
        <v>189.69398974706527</v>
      </c>
      <c r="H2857" s="16">
        <v>183.25538264510143</v>
      </c>
      <c r="I2857" s="15"/>
      <c r="J2857" s="15"/>
      <c r="K2857" s="15"/>
      <c r="L2857" s="60">
        <v>102.91349928704</v>
      </c>
      <c r="M2857" s="60">
        <v>115.90553351009606</v>
      </c>
      <c r="O2857" s="15"/>
      <c r="P2857" s="21">
        <v>110.96622887225379</v>
      </c>
      <c r="Q2857" s="15">
        <v>189.89303255869507</v>
      </c>
      <c r="S2857" s="60">
        <v>103.87517259314366</v>
      </c>
      <c r="T2857" s="60">
        <v>114.71775129082565</v>
      </c>
      <c r="V2857" s="15"/>
    </row>
    <row r="2858" spans="2:22" x14ac:dyDescent="0.25">
      <c r="B2858" s="9">
        <f t="shared" si="16"/>
        <v>46132</v>
      </c>
      <c r="C2858" s="15">
        <v>117.89582974284815</v>
      </c>
      <c r="D2858" s="15">
        <v>116.71014245336625</v>
      </c>
      <c r="E2858" s="15">
        <v>115.21466920283174</v>
      </c>
      <c r="F2858" s="16">
        <v>193.22308211246235</v>
      </c>
      <c r="G2858" s="16">
        <v>189.02434840592204</v>
      </c>
      <c r="H2858" s="16">
        <v>182.60727317166894</v>
      </c>
      <c r="I2858" s="15"/>
      <c r="J2858" s="15"/>
      <c r="K2858" s="15"/>
      <c r="L2858" s="60">
        <v>102.92084008021871</v>
      </c>
      <c r="M2858" s="60">
        <v>115.91361104968205</v>
      </c>
      <c r="O2858" s="15"/>
      <c r="P2858" s="21">
        <v>111.14324719662238</v>
      </c>
      <c r="Q2858" s="15">
        <v>189.2197216830665</v>
      </c>
      <c r="S2858" s="60">
        <v>103.6950559709172</v>
      </c>
      <c r="T2858" s="60">
        <v>114.51808317855725</v>
      </c>
      <c r="V2858" s="15"/>
    </row>
    <row r="2859" spans="2:22" x14ac:dyDescent="0.25">
      <c r="B2859" s="9">
        <f t="shared" si="16"/>
        <v>46133</v>
      </c>
      <c r="C2859" s="15">
        <v>117.78517839768661</v>
      </c>
      <c r="D2859" s="15">
        <v>116.6004128360923</v>
      </c>
      <c r="E2859" s="15">
        <v>115.10615696099474</v>
      </c>
      <c r="F2859" s="16">
        <v>190.18072047927544</v>
      </c>
      <c r="G2859" s="16">
        <v>186.04687754150899</v>
      </c>
      <c r="H2859" s="16">
        <v>179.72970441347496</v>
      </c>
      <c r="I2859" s="15"/>
      <c r="J2859" s="15"/>
      <c r="K2859" s="15"/>
      <c r="L2859" s="60">
        <v>102.92956114649392</v>
      </c>
      <c r="M2859" s="60">
        <v>115.9232430792962</v>
      </c>
      <c r="O2859" s="15"/>
      <c r="P2859" s="21">
        <v>111.0387365723918</v>
      </c>
      <c r="Q2859" s="15">
        <v>186.23538432451801</v>
      </c>
      <c r="S2859" s="60">
        <v>103.10111856960289</v>
      </c>
      <c r="T2859" s="60">
        <v>113.8614079282199</v>
      </c>
      <c r="V2859" s="15"/>
    </row>
    <row r="2860" spans="2:22" x14ac:dyDescent="0.25">
      <c r="B2860" s="9">
        <f t="shared" si="16"/>
        <v>46134</v>
      </c>
      <c r="C2860" s="15">
        <v>117.84020829867744</v>
      </c>
      <c r="D2860" s="15">
        <v>116.65469801787539</v>
      </c>
      <c r="E2860" s="15">
        <v>115.15955772821813</v>
      </c>
      <c r="F2860" s="16">
        <v>193.92123957647823</v>
      </c>
      <c r="G2860" s="16">
        <v>189.70484757489652</v>
      </c>
      <c r="H2860" s="16">
        <v>183.26226758879903</v>
      </c>
      <c r="I2860" s="15"/>
      <c r="J2860" s="15"/>
      <c r="K2860" s="15"/>
      <c r="L2860" s="60">
        <v>102.93933267564684</v>
      </c>
      <c r="M2860" s="60">
        <v>115.93405814691077</v>
      </c>
      <c r="O2860" s="15"/>
      <c r="P2860" s="21">
        <v>111.08956364322066</v>
      </c>
      <c r="Q2860" s="15">
        <v>189.89579822140431</v>
      </c>
      <c r="S2860" s="60">
        <v>104.1864141576588</v>
      </c>
      <c r="T2860" s="60">
        <v>115.05921756410831</v>
      </c>
      <c r="V2860" s="15"/>
    </row>
    <row r="2861" spans="2:22" x14ac:dyDescent="0.25">
      <c r="B2861" s="9">
        <f t="shared" si="16"/>
        <v>46135</v>
      </c>
      <c r="C2861" s="15">
        <v>117.77819121433474</v>
      </c>
      <c r="D2861" s="15">
        <v>116.59311375617794</v>
      </c>
      <c r="E2861" s="15">
        <v>115.09857413991649</v>
      </c>
      <c r="F2861" s="16">
        <v>192.24575597335499</v>
      </c>
      <c r="G2861" s="16">
        <v>188.06456077149332</v>
      </c>
      <c r="H2861" s="16">
        <v>181.67649563860095</v>
      </c>
      <c r="I2861" s="15"/>
      <c r="J2861" s="15"/>
      <c r="K2861" s="15"/>
      <c r="L2861" s="60">
        <v>102.9485090025199</v>
      </c>
      <c r="M2861" s="60">
        <v>115.94420284118925</v>
      </c>
      <c r="O2861" s="15"/>
      <c r="P2861" s="21">
        <v>111.03008260887066</v>
      </c>
      <c r="Q2861" s="15">
        <v>188.25043064577613</v>
      </c>
      <c r="S2861" s="60">
        <v>103.55732897335015</v>
      </c>
      <c r="T2861" s="60">
        <v>114.3637318458686</v>
      </c>
      <c r="V2861" s="15"/>
    </row>
    <row r="2862" spans="2:22" x14ac:dyDescent="0.25">
      <c r="B2862" s="9">
        <f t="shared" si="16"/>
        <v>46136</v>
      </c>
      <c r="C2862" s="15">
        <v>117.64488166173901</v>
      </c>
      <c r="D2862" s="15">
        <v>116.46095468420661</v>
      </c>
      <c r="E2862" s="15">
        <v>114.96792071274288</v>
      </c>
      <c r="F2862" s="16">
        <v>193.18868140347362</v>
      </c>
      <c r="G2862" s="16">
        <v>188.98573935393361</v>
      </c>
      <c r="H2862" s="16">
        <v>182.56518730375126</v>
      </c>
      <c r="I2862" s="15"/>
      <c r="J2862" s="15"/>
      <c r="K2862" s="15"/>
      <c r="L2862" s="60">
        <v>102.95841230840033</v>
      </c>
      <c r="M2862" s="60">
        <v>115.95516624968532</v>
      </c>
      <c r="O2862" s="15"/>
      <c r="P2862" s="21">
        <v>110.90341577620565</v>
      </c>
      <c r="Q2862" s="15">
        <v>189.17024408894727</v>
      </c>
      <c r="S2862" s="60">
        <v>104.50511741017958</v>
      </c>
      <c r="T2862" s="60">
        <v>115.40966718701397</v>
      </c>
      <c r="V2862" s="15"/>
    </row>
    <row r="2863" spans="2:22" x14ac:dyDescent="0.25">
      <c r="B2863" s="9">
        <f t="shared" si="16"/>
        <v>46137</v>
      </c>
      <c r="C2863" s="15">
        <v>117.64658241593466</v>
      </c>
      <c r="D2863" s="15">
        <v>116.46244744779621</v>
      </c>
      <c r="E2863" s="15">
        <v>114.96920591111477</v>
      </c>
      <c r="F2863" s="16">
        <v>193.18195635989773</v>
      </c>
      <c r="G2863" s="16">
        <v>188.97792171394275</v>
      </c>
      <c r="H2863" s="16">
        <v>182.55643844442085</v>
      </c>
      <c r="I2863" s="15"/>
      <c r="J2863" s="15"/>
      <c r="K2863" s="15"/>
      <c r="L2863" s="60">
        <v>102.96789217577764</v>
      </c>
      <c r="M2863" s="60">
        <v>115.96565273228056</v>
      </c>
      <c r="O2863" s="15"/>
      <c r="P2863" s="21">
        <v>110.90398444080461</v>
      </c>
      <c r="Q2863" s="15">
        <v>189.15970906279958</v>
      </c>
      <c r="S2863" s="60">
        <v>104.50279804931994</v>
      </c>
      <c r="T2863" s="60">
        <v>115.40634922580713</v>
      </c>
      <c r="V2863" s="15"/>
    </row>
    <row r="2864" spans="2:22" x14ac:dyDescent="0.25">
      <c r="B2864" s="9">
        <f t="shared" si="16"/>
        <v>46138</v>
      </c>
      <c r="C2864" s="15">
        <v>117.64825763812881</v>
      </c>
      <c r="D2864" s="15">
        <v>116.46391493120422</v>
      </c>
      <c r="E2864" s="15">
        <v>114.97046614895827</v>
      </c>
      <c r="F2864" s="16">
        <v>193.17523142604125</v>
      </c>
      <c r="G2864" s="16">
        <v>188.97010427566195</v>
      </c>
      <c r="H2864" s="16">
        <v>182.54768988681045</v>
      </c>
      <c r="I2864" s="15"/>
      <c r="J2864" s="15"/>
      <c r="K2864" s="15"/>
      <c r="L2864" s="60">
        <v>102.97754578227486</v>
      </c>
      <c r="M2864" s="60">
        <v>115.9763348502884</v>
      </c>
      <c r="O2864" s="15"/>
      <c r="P2864" s="21">
        <v>110.90452958919836</v>
      </c>
      <c r="Q2864" s="15">
        <v>189.14917450667173</v>
      </c>
      <c r="S2864" s="60">
        <v>104.50048674402895</v>
      </c>
      <c r="T2864" s="60">
        <v>115.40304019915152</v>
      </c>
      <c r="V2864" s="15"/>
    </row>
    <row r="2865" spans="2:22" x14ac:dyDescent="0.25">
      <c r="B2865" s="9">
        <f t="shared" si="16"/>
        <v>46139</v>
      </c>
      <c r="C2865" s="15">
        <v>117.68478892525546</v>
      </c>
      <c r="D2865" s="15">
        <v>116.49988752847186</v>
      </c>
      <c r="E2865" s="15">
        <v>115.00578897183898</v>
      </c>
      <c r="F2865" s="16">
        <v>194.00497380536871</v>
      </c>
      <c r="G2865" s="16">
        <v>189.78054027601775</v>
      </c>
      <c r="H2865" s="16">
        <v>183.32938020040467</v>
      </c>
      <c r="I2865" s="15"/>
      <c r="J2865" s="15"/>
      <c r="K2865" s="15"/>
      <c r="L2865" s="60">
        <v>102.98787178747536</v>
      </c>
      <c r="M2865" s="60">
        <v>115.98777420688677</v>
      </c>
      <c r="O2865" s="15"/>
      <c r="P2865" s="21">
        <v>110.93782212228008</v>
      </c>
      <c r="Q2865" s="15">
        <v>189.95784845319733</v>
      </c>
      <c r="S2865" s="60">
        <v>104.62603074579594</v>
      </c>
      <c r="T2865" s="60">
        <v>115.54092475814424</v>
      </c>
      <c r="V2865" s="15"/>
    </row>
    <row r="2866" spans="2:22" x14ac:dyDescent="0.25">
      <c r="B2866" s="9">
        <f t="shared" si="16"/>
        <v>46140</v>
      </c>
      <c r="C2866" s="15">
        <v>117.6368222386504</v>
      </c>
      <c r="D2866" s="15">
        <v>116.45221293304976</v>
      </c>
      <c r="E2866" s="15">
        <v>114.95853738754222</v>
      </c>
      <c r="F2866" s="16">
        <v>191.5734702576174</v>
      </c>
      <c r="G2866" s="16">
        <v>187.40075384312885</v>
      </c>
      <c r="H2866" s="16">
        <v>181.02930242076687</v>
      </c>
      <c r="I2866" s="15"/>
      <c r="J2866" s="15"/>
      <c r="K2866" s="15"/>
      <c r="L2866" s="60">
        <v>102.99546859323254</v>
      </c>
      <c r="M2866" s="60">
        <v>115.99613983122688</v>
      </c>
      <c r="O2866" s="15"/>
      <c r="P2866" s="21">
        <v>110.89158391822446</v>
      </c>
      <c r="Q2866" s="15">
        <v>187.59931338660485</v>
      </c>
      <c r="S2866" s="60">
        <v>103.98493445534281</v>
      </c>
      <c r="T2866" s="60">
        <v>114.83219460130618</v>
      </c>
      <c r="V2866" s="15"/>
    </row>
    <row r="2867" spans="2:22" x14ac:dyDescent="0.25">
      <c r="B2867" s="9">
        <f t="shared" si="16"/>
        <v>46141</v>
      </c>
      <c r="C2867" s="15">
        <v>117.6388600164494</v>
      </c>
      <c r="D2867" s="15">
        <v>116.45403932913931</v>
      </c>
      <c r="E2867" s="15">
        <v>114.96015194425148</v>
      </c>
      <c r="F2867" s="16">
        <v>190.79956235418905</v>
      </c>
      <c r="G2867" s="16">
        <v>186.64247905528424</v>
      </c>
      <c r="H2867" s="16">
        <v>180.29562627857965</v>
      </c>
      <c r="I2867" s="15"/>
      <c r="J2867" s="15"/>
      <c r="K2867" s="15"/>
      <c r="L2867" s="60">
        <v>103.00462578896045</v>
      </c>
      <c r="M2867" s="60">
        <v>116.00626277618258</v>
      </c>
      <c r="O2867" s="15"/>
      <c r="P2867" s="21">
        <v>110.89247112051233</v>
      </c>
      <c r="Q2867" s="15">
        <v>186.83753214664407</v>
      </c>
      <c r="S2867" s="60">
        <v>104.0182323864417</v>
      </c>
      <c r="T2867" s="60">
        <v>114.86821296954122</v>
      </c>
      <c r="V2867" s="15"/>
    </row>
    <row r="2868" spans="2:22" x14ac:dyDescent="0.25">
      <c r="B2868" s="9">
        <f t="shared" si="16"/>
        <v>46142</v>
      </c>
      <c r="C2868" s="15">
        <v>117.65659429920865</v>
      </c>
      <c r="D2868" s="15">
        <v>116.47140410828358</v>
      </c>
      <c r="E2868" s="15">
        <v>114.97710552489953</v>
      </c>
      <c r="F2868" s="16">
        <v>194.74310281497773</v>
      </c>
      <c r="G2868" s="16">
        <v>190.49884997139247</v>
      </c>
      <c r="H2868" s="16">
        <v>184.01965333991711</v>
      </c>
      <c r="I2868" s="15"/>
      <c r="J2868" s="15"/>
      <c r="K2868" s="15"/>
      <c r="L2868" s="60">
        <v>103.01796718659304</v>
      </c>
      <c r="M2868" s="60">
        <v>116.0210980277607</v>
      </c>
      <c r="O2868" s="15"/>
      <c r="P2868" s="21">
        <v>110.9081607050681</v>
      </c>
      <c r="Q2868" s="15">
        <v>190.69542008972527</v>
      </c>
      <c r="S2868" s="60">
        <v>104.89508334720777</v>
      </c>
      <c r="T2868" s="60">
        <v>115.83576749217379</v>
      </c>
      <c r="V2868" s="15"/>
    </row>
    <row r="2869" spans="2:22" x14ac:dyDescent="0.25">
      <c r="B2869" s="9">
        <f>+B2868+1</f>
        <v>46143</v>
      </c>
      <c r="C2869" s="15">
        <v>117.72032494458897</v>
      </c>
      <c r="D2869" s="15">
        <v>116.53430178302352</v>
      </c>
      <c r="E2869" s="15">
        <v>115.03900769608875</v>
      </c>
      <c r="F2869" s="16">
        <v>195.18765430388066</v>
      </c>
      <c r="G2869" s="16">
        <v>190.93246113810918</v>
      </c>
      <c r="H2869" s="16">
        <v>184.43730749351636</v>
      </c>
      <c r="I2869" s="15"/>
      <c r="J2869" s="15"/>
      <c r="K2869" s="15"/>
      <c r="L2869" s="60">
        <v>103.02621025968584</v>
      </c>
      <c r="M2869" s="60">
        <v>116.03019139469959</v>
      </c>
      <c r="O2869" s="15"/>
      <c r="P2869" s="21">
        <v>110.96721417205046</v>
      </c>
      <c r="Q2869" s="15">
        <v>191.12678689236341</v>
      </c>
      <c r="S2869" s="60">
        <v>105.29703549678406</v>
      </c>
      <c r="T2869" s="60">
        <v>116.27888142977477</v>
      </c>
      <c r="V2869" s="15"/>
    </row>
    <row r="2870" spans="2:22" x14ac:dyDescent="0.25">
      <c r="B2870" s="9">
        <f t="shared" ref="B2870:B2930" si="17">+B2869+1</f>
        <v>46144</v>
      </c>
      <c r="C2870" s="15">
        <v>117.72133027869819</v>
      </c>
      <c r="D2870" s="15">
        <v>116.53510599443167</v>
      </c>
      <c r="E2870" s="15">
        <v>115.03961304504365</v>
      </c>
      <c r="F2870" s="16">
        <v>195.18089896246951</v>
      </c>
      <c r="G2870" s="16">
        <v>190.92460140061777</v>
      </c>
      <c r="H2870" s="16">
        <v>184.42850604231657</v>
      </c>
      <c r="I2870" s="15"/>
      <c r="J2870" s="15"/>
      <c r="K2870" s="15"/>
      <c r="L2870" s="60">
        <v>103.0355577934705</v>
      </c>
      <c r="M2870" s="60">
        <v>116.04052859534033</v>
      </c>
      <c r="O2870" s="15"/>
      <c r="P2870" s="21">
        <v>110.96715431261899</v>
      </c>
      <c r="Q2870" s="15">
        <v>191.11619735020247</v>
      </c>
      <c r="S2870" s="60">
        <v>105.29509396360224</v>
      </c>
      <c r="T2870" s="60">
        <v>116.27597511779295</v>
      </c>
      <c r="V2870" s="15"/>
    </row>
    <row r="2871" spans="2:22" x14ac:dyDescent="0.25">
      <c r="B2871" s="9">
        <f t="shared" si="17"/>
        <v>46145</v>
      </c>
      <c r="C2871" s="15">
        <v>117.72233600720706</v>
      </c>
      <c r="D2871" s="15">
        <v>116.53591059331552</v>
      </c>
      <c r="E2871" s="15">
        <v>115.0402187742079</v>
      </c>
      <c r="F2871" s="16">
        <v>195.17414383071483</v>
      </c>
      <c r="G2871" s="16">
        <v>190.91674196305684</v>
      </c>
      <c r="H2871" s="16">
        <v>184.41970498831486</v>
      </c>
      <c r="I2871" s="15"/>
      <c r="J2871" s="15"/>
      <c r="K2871" s="15"/>
      <c r="L2871" s="60">
        <v>103.04494262509752</v>
      </c>
      <c r="M2871" s="60">
        <v>116.05090776722898</v>
      </c>
      <c r="O2871" s="15"/>
      <c r="P2871" s="21">
        <v>110.96709552210594</v>
      </c>
      <c r="Q2871" s="15">
        <v>191.10560780804155</v>
      </c>
      <c r="S2871" s="60">
        <v>105.29377905365584</v>
      </c>
      <c r="T2871" s="60">
        <v>116.27376080610799</v>
      </c>
      <c r="V2871" s="15"/>
    </row>
    <row r="2872" spans="2:22" x14ac:dyDescent="0.25">
      <c r="B2872" s="9">
        <f t="shared" si="17"/>
        <v>46146</v>
      </c>
      <c r="C2872" s="15">
        <v>117.69933461238625</v>
      </c>
      <c r="D2872" s="15">
        <v>116.51295005267762</v>
      </c>
      <c r="E2872" s="15">
        <v>115.01736441606963</v>
      </c>
      <c r="F2872" s="16">
        <v>194.50509877272302</v>
      </c>
      <c r="G2872" s="16">
        <v>190.26104370303136</v>
      </c>
      <c r="H2872" s="16">
        <v>183.78511575292148</v>
      </c>
      <c r="I2872" s="15"/>
      <c r="J2872" s="15"/>
      <c r="K2872" s="15"/>
      <c r="L2872" s="60">
        <v>103.05331324897659</v>
      </c>
      <c r="M2872" s="60">
        <v>116.06014468922426</v>
      </c>
      <c r="O2872" s="15"/>
      <c r="P2872" s="21">
        <v>110.94425059765264</v>
      </c>
      <c r="Q2872" s="15">
        <v>190.44640648544032</v>
      </c>
      <c r="S2872" s="60">
        <v>105.10630784043431</v>
      </c>
      <c r="T2872" s="60">
        <v>116.06597927818208</v>
      </c>
      <c r="V2872" s="15"/>
    </row>
    <row r="2873" spans="2:22" x14ac:dyDescent="0.25">
      <c r="B2873" s="9">
        <f t="shared" si="17"/>
        <v>46147</v>
      </c>
      <c r="C2873" s="15">
        <v>117.94983931315457</v>
      </c>
      <c r="D2873" s="15">
        <v>116.76073835486734</v>
      </c>
      <c r="E2873" s="15">
        <v>115.26178314612581</v>
      </c>
      <c r="F2873" s="16">
        <v>199.71768649770212</v>
      </c>
      <c r="G2873" s="16">
        <v>195.35861326697011</v>
      </c>
      <c r="H2873" s="16">
        <v>188.70794185635094</v>
      </c>
      <c r="I2873" s="15"/>
      <c r="J2873" s="15"/>
      <c r="K2873" s="15"/>
      <c r="L2873" s="60">
        <v>103.06292347557671</v>
      </c>
      <c r="M2873" s="60">
        <v>116.07077763701027</v>
      </c>
      <c r="O2873" s="15"/>
      <c r="P2873" s="21">
        <v>111.17934551738018</v>
      </c>
      <c r="Q2873" s="15">
        <v>195.5467966087129</v>
      </c>
      <c r="S2873" s="60">
        <v>106.26426569647472</v>
      </c>
      <c r="T2873" s="60">
        <v>117.34391071798362</v>
      </c>
      <c r="V2873" s="15"/>
    </row>
    <row r="2874" spans="2:22" x14ac:dyDescent="0.25">
      <c r="B2874" s="9">
        <f t="shared" si="17"/>
        <v>46148</v>
      </c>
      <c r="C2874" s="15">
        <v>118.04898641069562</v>
      </c>
      <c r="D2874" s="15">
        <v>116.85869438526223</v>
      </c>
      <c r="E2874" s="15">
        <v>115.35829256744745</v>
      </c>
      <c r="F2874" s="16">
        <v>204.37739775589586</v>
      </c>
      <c r="G2874" s="16">
        <v>199.91531024304501</v>
      </c>
      <c r="H2874" s="16">
        <v>193.10824738475137</v>
      </c>
      <c r="I2874" s="15"/>
      <c r="J2874" s="15"/>
      <c r="K2874" s="15"/>
      <c r="L2874" s="60">
        <v>103.07412261290645</v>
      </c>
      <c r="M2874" s="60">
        <v>116.08319999820839</v>
      </c>
      <c r="O2874" s="15"/>
      <c r="P2874" s="21">
        <v>111.27179562653704</v>
      </c>
      <c r="Q2874" s="15">
        <v>200.1056602728186</v>
      </c>
      <c r="S2874" s="60">
        <v>107.95493366813358</v>
      </c>
      <c r="T2874" s="60">
        <v>119.21007468319327</v>
      </c>
      <c r="V2874" s="15"/>
    </row>
    <row r="2875" spans="2:22" x14ac:dyDescent="0.25">
      <c r="B2875" s="9">
        <f t="shared" si="17"/>
        <v>46149</v>
      </c>
      <c r="C2875" s="15">
        <v>118.18822799952278</v>
      </c>
      <c r="D2875" s="15">
        <v>116.99634024634561</v>
      </c>
      <c r="E2875" s="15">
        <v>115.49398184283675</v>
      </c>
      <c r="F2875" s="16">
        <v>201.05056823837367</v>
      </c>
      <c r="G2875" s="16">
        <v>196.65982475846297</v>
      </c>
      <c r="H2875" s="16">
        <v>189.9623649444477</v>
      </c>
      <c r="I2875" s="15"/>
      <c r="J2875" s="15"/>
      <c r="K2875" s="15"/>
      <c r="L2875" s="60">
        <v>103.08377417779607</v>
      </c>
      <c r="M2875" s="60">
        <v>116.09387942828832</v>
      </c>
      <c r="O2875" s="15"/>
      <c r="P2875" s="21">
        <v>111.40203049663856</v>
      </c>
      <c r="Q2875" s="15">
        <v>196.84380631777006</v>
      </c>
      <c r="S2875" s="60">
        <v>107.28211688534255</v>
      </c>
      <c r="T2875" s="60">
        <v>118.46633487242261</v>
      </c>
      <c r="V2875" s="15"/>
    </row>
    <row r="2876" spans="2:22" x14ac:dyDescent="0.25">
      <c r="B2876" s="9">
        <f t="shared" si="17"/>
        <v>46150</v>
      </c>
      <c r="C2876" s="15">
        <v>118.15940622340219</v>
      </c>
      <c r="D2876" s="15">
        <v>116.96761742505636</v>
      </c>
      <c r="E2876" s="15">
        <v>115.46543861213019</v>
      </c>
      <c r="F2876" s="16">
        <v>206.78760981828475</v>
      </c>
      <c r="G2876" s="16">
        <v>202.27024903786915</v>
      </c>
      <c r="H2876" s="16">
        <v>195.38043936269671</v>
      </c>
      <c r="I2876" s="15"/>
      <c r="J2876" s="15"/>
      <c r="K2876" s="15"/>
      <c r="L2876" s="60">
        <v>103.10071575339708</v>
      </c>
      <c r="M2876" s="60">
        <v>116.1127688856364</v>
      </c>
      <c r="O2876" s="15"/>
      <c r="P2876" s="21">
        <v>111.37387668244887</v>
      </c>
      <c r="Q2876" s="15">
        <v>202.45752321704788</v>
      </c>
      <c r="S2876" s="60">
        <v>109.43017758007358</v>
      </c>
      <c r="T2876" s="60">
        <v>120.83753984834814</v>
      </c>
      <c r="V2876" s="15"/>
    </row>
    <row r="2877" spans="2:22" x14ac:dyDescent="0.25">
      <c r="B2877" s="9">
        <f t="shared" si="17"/>
        <v>46151</v>
      </c>
      <c r="C2877" s="15">
        <v>118.16136404137518</v>
      </c>
      <c r="D2877" s="15">
        <v>116.96936379016987</v>
      </c>
      <c r="E2877" s="15">
        <v>115.4669733054759</v>
      </c>
      <c r="F2877" s="16">
        <v>206.78047510561845</v>
      </c>
      <c r="G2877" s="16">
        <v>202.26194419438147</v>
      </c>
      <c r="H2877" s="16">
        <v>195.37113657697572</v>
      </c>
      <c r="I2877" s="15"/>
      <c r="J2877" s="15"/>
      <c r="K2877" s="15"/>
      <c r="L2877" s="60">
        <v>103.1078406587304</v>
      </c>
      <c r="M2877" s="60">
        <v>116.12060269409444</v>
      </c>
      <c r="O2877" s="15"/>
      <c r="P2877" s="21">
        <v>111.37473066813578</v>
      </c>
      <c r="Q2877" s="15">
        <v>202.44634174167626</v>
      </c>
      <c r="S2877" s="60">
        <v>109.4313729360539</v>
      </c>
      <c r="T2877" s="60">
        <v>120.83806761515586</v>
      </c>
      <c r="V2877" s="15"/>
    </row>
    <row r="2878" spans="2:22" x14ac:dyDescent="0.25">
      <c r="B2878" s="9">
        <f t="shared" si="17"/>
        <v>46152</v>
      </c>
      <c r="C2878" s="15">
        <v>118.16332515247245</v>
      </c>
      <c r="D2878" s="15">
        <v>116.97111340914309</v>
      </c>
      <c r="E2878" s="15">
        <v>115.46851120554182</v>
      </c>
      <c r="F2878" s="16">
        <v>206.7733405963595</v>
      </c>
      <c r="G2878" s="16">
        <v>202.2536396500511</v>
      </c>
      <c r="H2878" s="16">
        <v>195.36183419379572</v>
      </c>
      <c r="I2878" s="15"/>
      <c r="J2878" s="15"/>
      <c r="K2878" s="15"/>
      <c r="L2878" s="60">
        <v>103.11494303389584</v>
      </c>
      <c r="M2878" s="60">
        <v>116.12841110300866</v>
      </c>
      <c r="O2878" s="15"/>
      <c r="P2878" s="21">
        <v>111.37558773309797</v>
      </c>
      <c r="Q2878" s="15">
        <v>202.43516073886633</v>
      </c>
      <c r="S2878" s="60">
        <v>109.43010395156469</v>
      </c>
      <c r="T2878" s="60">
        <v>120.83587417409019</v>
      </c>
      <c r="V2878" s="15"/>
    </row>
    <row r="2879" spans="2:22" x14ac:dyDescent="0.25">
      <c r="B2879" s="9">
        <f t="shared" si="17"/>
        <v>46153</v>
      </c>
      <c r="C2879" s="15">
        <v>118.287711709896</v>
      </c>
      <c r="D2879" s="15">
        <v>117.09405305525158</v>
      </c>
      <c r="E2879" s="15">
        <v>115.58968213326526</v>
      </c>
      <c r="F2879" s="16">
        <v>209.05934441122542</v>
      </c>
      <c r="G2879" s="16">
        <v>204.48833486147979</v>
      </c>
      <c r="H2879" s="16">
        <v>197.51908711896598</v>
      </c>
      <c r="I2879" s="15"/>
      <c r="J2879" s="15"/>
      <c r="K2879" s="15"/>
      <c r="L2879" s="60">
        <v>103.12076887024185</v>
      </c>
      <c r="M2879" s="60">
        <v>116.1347818458695</v>
      </c>
      <c r="O2879" s="15"/>
      <c r="P2879" s="21">
        <v>111.49182113834982</v>
      </c>
      <c r="Q2879" s="15">
        <v>204.66946505639055</v>
      </c>
      <c r="S2879" s="60">
        <v>110.11967270114286</v>
      </c>
      <c r="T2879" s="60">
        <v>121.59651868900598</v>
      </c>
      <c r="V2879" s="15"/>
    </row>
    <row r="2880" spans="2:22" x14ac:dyDescent="0.25">
      <c r="B2880" s="9">
        <f t="shared" si="17"/>
        <v>46154</v>
      </c>
      <c r="C2880" s="15">
        <v>118.15655131166446</v>
      </c>
      <c r="D2880" s="15">
        <v>116.96402451883371</v>
      </c>
      <c r="E2880" s="15">
        <v>115.46113490993123</v>
      </c>
      <c r="F2880" s="16">
        <v>205.06011941709906</v>
      </c>
      <c r="G2880" s="16">
        <v>200.5752365912584</v>
      </c>
      <c r="H2880" s="16">
        <v>193.73808257807687</v>
      </c>
      <c r="I2880" s="15"/>
      <c r="J2880" s="15"/>
      <c r="K2880" s="15"/>
      <c r="L2880" s="60">
        <v>103.12632919969943</v>
      </c>
      <c r="M2880" s="60">
        <v>116.1408535537259</v>
      </c>
      <c r="O2880" s="15"/>
      <c r="P2880" s="21">
        <v>111.36722134207167</v>
      </c>
      <c r="Q2880" s="15">
        <v>200.74953695185698</v>
      </c>
      <c r="S2880" s="60">
        <v>108.81755064722067</v>
      </c>
      <c r="T2880" s="60">
        <v>120.15789968276665</v>
      </c>
      <c r="V2880" s="15"/>
    </row>
    <row r="2881" spans="2:22" x14ac:dyDescent="0.25">
      <c r="B2881" s="9">
        <f t="shared" si="17"/>
        <v>46155</v>
      </c>
      <c r="C2881" s="15">
        <v>117.93626583886562</v>
      </c>
      <c r="D2881" s="15">
        <v>116.74577099714813</v>
      </c>
      <c r="E2881" s="15">
        <v>115.2454968821789</v>
      </c>
      <c r="F2881" s="16">
        <v>208.19165665121201</v>
      </c>
      <c r="G2881" s="16">
        <v>203.6369487708574</v>
      </c>
      <c r="H2881" s="16">
        <v>196.69413844861202</v>
      </c>
      <c r="I2881" s="15"/>
      <c r="J2881" s="15"/>
      <c r="K2881" s="15"/>
      <c r="L2881" s="60">
        <v>103.13659071060134</v>
      </c>
      <c r="M2881" s="60">
        <v>116.15221970239548</v>
      </c>
      <c r="O2881" s="15"/>
      <c r="P2881" s="21">
        <v>111.15862815307217</v>
      </c>
      <c r="Q2881" s="15">
        <v>203.81148107421294</v>
      </c>
      <c r="S2881" s="60">
        <v>109.95385302542834</v>
      </c>
      <c r="T2881" s="60">
        <v>121.41182510293167</v>
      </c>
      <c r="V2881" s="15"/>
    </row>
    <row r="2882" spans="2:22" x14ac:dyDescent="0.25">
      <c r="B2882" s="9">
        <f t="shared" si="17"/>
        <v>46156</v>
      </c>
      <c r="C2882" s="15">
        <v>117.95120756267792</v>
      </c>
      <c r="D2882" s="15">
        <v>116.7603705301175</v>
      </c>
      <c r="E2882" s="15">
        <v>115.25971989570891</v>
      </c>
      <c r="F2882" s="16">
        <v>208.55809551955829</v>
      </c>
      <c r="G2882" s="16">
        <v>203.99403353499477</v>
      </c>
      <c r="H2882" s="16">
        <v>197.03775699218426</v>
      </c>
      <c r="I2882" s="15"/>
      <c r="J2882" s="15"/>
      <c r="K2882" s="15"/>
      <c r="L2882" s="60">
        <v>103.14841775076995</v>
      </c>
      <c r="M2882" s="60">
        <v>116.16534890649886</v>
      </c>
      <c r="O2882" s="15"/>
      <c r="P2882" s="21">
        <v>111.1717191788542</v>
      </c>
      <c r="Q2882" s="15">
        <v>204.16586917363134</v>
      </c>
      <c r="S2882" s="60">
        <v>110.57420222337285</v>
      </c>
      <c r="T2882" s="60">
        <v>122.09601864736453</v>
      </c>
      <c r="V2882" s="15"/>
    </row>
    <row r="2883" spans="2:22" x14ac:dyDescent="0.25">
      <c r="B2883" s="9">
        <f t="shared" si="17"/>
        <v>46157</v>
      </c>
      <c r="C2883" s="15">
        <v>117.84581577907103</v>
      </c>
      <c r="D2883" s="15">
        <v>116.6558515914917</v>
      </c>
      <c r="E2883" s="15">
        <v>115.15635554131708</v>
      </c>
      <c r="F2883" s="16">
        <v>202.72790087096115</v>
      </c>
      <c r="G2883" s="16">
        <v>198.29012625949645</v>
      </c>
      <c r="H2883" s="16">
        <v>191.52709956749092</v>
      </c>
      <c r="I2883" s="15"/>
      <c r="J2883" s="15"/>
      <c r="K2883" s="15"/>
      <c r="L2883" s="60">
        <v>103.15805338439975</v>
      </c>
      <c r="M2883" s="60">
        <v>116.17601011773615</v>
      </c>
      <c r="O2883" s="15"/>
      <c r="P2883" s="21">
        <v>111.07140562697221</v>
      </c>
      <c r="Q2883" s="15">
        <v>198.45161233153561</v>
      </c>
      <c r="S2883" s="60">
        <v>108.90857653848332</v>
      </c>
      <c r="T2883" s="60">
        <v>120.25604661743202</v>
      </c>
      <c r="V2883" s="15"/>
    </row>
    <row r="2884" spans="2:22" x14ac:dyDescent="0.25">
      <c r="B2884" s="9">
        <f t="shared" si="17"/>
        <v>46158</v>
      </c>
      <c r="C2884" s="15">
        <v>117.8475201975351</v>
      </c>
      <c r="D2884" s="15">
        <v>116.65734760497365</v>
      </c>
      <c r="E2884" s="15">
        <v>115.15764358825058</v>
      </c>
      <c r="F2884" s="16">
        <v>202.72089915574585</v>
      </c>
      <c r="G2884" s="16">
        <v>198.28197791427792</v>
      </c>
      <c r="H2884" s="16">
        <v>191.51797357130522</v>
      </c>
      <c r="I2884" s="15"/>
      <c r="J2884" s="15"/>
      <c r="K2884" s="15"/>
      <c r="L2884" s="60">
        <v>103.16805712643401</v>
      </c>
      <c r="M2884" s="60">
        <v>116.18708585461771</v>
      </c>
      <c r="O2884" s="15"/>
      <c r="P2884" s="21">
        <v>111.07202250845998</v>
      </c>
      <c r="Q2884" s="15">
        <v>198.44066068325472</v>
      </c>
      <c r="S2884" s="60">
        <v>108.90686806429818</v>
      </c>
      <c r="T2884" s="60">
        <v>120.25337176900648</v>
      </c>
      <c r="V2884" s="15"/>
    </row>
    <row r="2885" spans="2:22" x14ac:dyDescent="0.25">
      <c r="B2885" s="9">
        <f t="shared" si="17"/>
        <v>46159</v>
      </c>
      <c r="C2885" s="15">
        <v>117.849226251909</v>
      </c>
      <c r="D2885" s="15">
        <v>116.65884523262419</v>
      </c>
      <c r="E2885" s="15">
        <v>115.15893322406747</v>
      </c>
      <c r="F2885" s="16">
        <v>202.71389764591311</v>
      </c>
      <c r="G2885" s="16">
        <v>198.27382986825873</v>
      </c>
      <c r="H2885" s="16">
        <v>191.50884797553533</v>
      </c>
      <c r="I2885" s="15"/>
      <c r="J2885" s="15"/>
      <c r="K2885" s="15"/>
      <c r="L2885" s="60">
        <v>103.17803707062572</v>
      </c>
      <c r="M2885" s="60">
        <v>116.19813475397659</v>
      </c>
      <c r="O2885" s="15"/>
      <c r="P2885" s="21">
        <v>111.07264041637286</v>
      </c>
      <c r="Q2885" s="15">
        <v>198.4297093882457</v>
      </c>
      <c r="S2885" s="60">
        <v>108.90541993204921</v>
      </c>
      <c r="T2885" s="60">
        <v>120.25098441435991</v>
      </c>
      <c r="V2885" s="15"/>
    </row>
    <row r="2886" spans="2:22" x14ac:dyDescent="0.25">
      <c r="B2886" s="9">
        <f t="shared" si="17"/>
        <v>46160</v>
      </c>
      <c r="C2886" s="15">
        <v>117.52735802836457</v>
      </c>
      <c r="D2886" s="15">
        <v>116.3400374873958</v>
      </c>
      <c r="E2886" s="15">
        <v>114.84403624713013</v>
      </c>
      <c r="F2886" s="16">
        <v>200.76637503054366</v>
      </c>
      <c r="G2886" s="16">
        <v>196.36767673373114</v>
      </c>
      <c r="H2886" s="16">
        <v>189.66648819468207</v>
      </c>
      <c r="I2886" s="15"/>
      <c r="J2886" s="15"/>
      <c r="K2886" s="15"/>
      <c r="L2886" s="60">
        <v>103.18810002366354</v>
      </c>
      <c r="M2886" s="60">
        <v>116.20927710043553</v>
      </c>
      <c r="O2886" s="15"/>
      <c r="P2886" s="21">
        <v>110.76831769000781</v>
      </c>
      <c r="Q2886" s="15">
        <v>196.52329878881858</v>
      </c>
      <c r="S2886" s="60">
        <v>108.23773608805858</v>
      </c>
      <c r="T2886" s="60">
        <v>119.51295899715829</v>
      </c>
      <c r="V2886" s="15">
        <v>100</v>
      </c>
    </row>
    <row r="2887" spans="2:22" x14ac:dyDescent="0.25">
      <c r="B2887" s="9">
        <f t="shared" si="17"/>
        <v>46161</v>
      </c>
      <c r="C2887" s="15">
        <v>117.33927117253052</v>
      </c>
      <c r="D2887" s="15">
        <v>116.15366041080202</v>
      </c>
      <c r="E2887" s="15">
        <v>114.65986784790772</v>
      </c>
      <c r="F2887" s="16">
        <v>199.02039277997079</v>
      </c>
      <c r="G2887" s="16">
        <v>194.65867199972502</v>
      </c>
      <c r="H2887" s="16">
        <v>188.01457188279048</v>
      </c>
      <c r="I2887" s="15"/>
      <c r="J2887" s="15"/>
      <c r="K2887" s="15"/>
      <c r="L2887" s="60">
        <v>103.19954213748213</v>
      </c>
      <c r="M2887" s="60">
        <v>116.22197260286629</v>
      </c>
      <c r="O2887" s="15"/>
      <c r="P2887" s="21">
        <v>110.59007383849637</v>
      </c>
      <c r="Q2887" s="15">
        <v>194.82956960894299</v>
      </c>
      <c r="S2887" s="60">
        <v>107.70827253384859</v>
      </c>
      <c r="T2887" s="60">
        <v>118.92756107339989</v>
      </c>
      <c r="V2887" s="15">
        <v>100</v>
      </c>
    </row>
    <row r="2888" spans="2:22" x14ac:dyDescent="0.25">
      <c r="B2888" s="9">
        <f t="shared" si="17"/>
        <v>46162</v>
      </c>
      <c r="C2888" s="15">
        <v>117.44430251230527</v>
      </c>
      <c r="D2888" s="15">
        <v>116.2574399617429</v>
      </c>
      <c r="E2888" s="15">
        <v>114.76212465481545</v>
      </c>
      <c r="F2888" s="16">
        <v>202.74309275735223</v>
      </c>
      <c r="G2888" s="16">
        <v>198.29848546634852</v>
      </c>
      <c r="H2888" s="16">
        <v>191.52889540718994</v>
      </c>
      <c r="I2888" s="15"/>
      <c r="J2888" s="15"/>
      <c r="K2888" s="15"/>
      <c r="L2888" s="60">
        <v>103.20945026450751</v>
      </c>
      <c r="M2888" s="60">
        <v>116.232940510369</v>
      </c>
      <c r="O2888" s="15"/>
      <c r="P2888" s="21">
        <v>110.68805160305371</v>
      </c>
      <c r="Q2888" s="15">
        <v>198.42019377425893</v>
      </c>
      <c r="S2888" s="60">
        <v>109.14344925834909</v>
      </c>
      <c r="T2888" s="60">
        <v>120.51144101136603</v>
      </c>
      <c r="V2888" s="15">
        <v>100</v>
      </c>
    </row>
    <row r="2889" spans="2:22" x14ac:dyDescent="0.25">
      <c r="B2889" s="9">
        <f t="shared" si="17"/>
        <v>46163</v>
      </c>
      <c r="C2889" s="15">
        <v>117.44759545315765</v>
      </c>
      <c r="D2889" s="15">
        <v>116.26050908097427</v>
      </c>
      <c r="E2889" s="15">
        <v>114.76496620552226</v>
      </c>
      <c r="F2889" s="16">
        <v>204.70950875132607</v>
      </c>
      <c r="G2889" s="16">
        <v>200.2204803707078</v>
      </c>
      <c r="H2889" s="16">
        <v>193.38400871157711</v>
      </c>
      <c r="I2889" s="15"/>
      <c r="J2889" s="15"/>
      <c r="K2889" s="15"/>
      <c r="L2889" s="60">
        <v>103.21858566547422</v>
      </c>
      <c r="M2889" s="60">
        <v>116.24303815049545</v>
      </c>
      <c r="O2889" s="15"/>
      <c r="P2889" s="21">
        <v>110.69005257055422</v>
      </c>
      <c r="Q2889" s="15">
        <v>200.33726921267689</v>
      </c>
      <c r="S2889" s="60">
        <v>109.87117223799457</v>
      </c>
      <c r="T2889" s="60">
        <v>121.31416569848676</v>
      </c>
      <c r="V2889" s="15">
        <v>100</v>
      </c>
    </row>
    <row r="2890" spans="2:22" x14ac:dyDescent="0.25">
      <c r="B2890" s="9">
        <f t="shared" si="17"/>
        <v>46164</v>
      </c>
      <c r="C2890" s="15">
        <v>117.62439106112927</v>
      </c>
      <c r="D2890" s="15">
        <v>116.43532691971154</v>
      </c>
      <c r="E2890" s="15">
        <v>114.93734686045558</v>
      </c>
      <c r="F2890" s="16">
        <v>204.67724700749838</v>
      </c>
      <c r="G2890" s="16">
        <v>200.18761369469823</v>
      </c>
      <c r="H2890" s="16">
        <v>193.35099667755347</v>
      </c>
      <c r="I2890" s="15"/>
      <c r="J2890" s="15"/>
      <c r="K2890" s="15"/>
      <c r="L2890" s="60">
        <v>103.22529601220054</v>
      </c>
      <c r="M2890" s="60">
        <v>116.25040470631826</v>
      </c>
      <c r="O2890" s="15"/>
      <c r="P2890" s="21">
        <v>110.85565993926882</v>
      </c>
      <c r="Q2890" s="15">
        <v>200.30160266774837</v>
      </c>
      <c r="S2890" s="60">
        <v>109.96656043657995</v>
      </c>
      <c r="T2890" s="60">
        <v>121.41869249706353</v>
      </c>
      <c r="V2890" s="15">
        <v>100</v>
      </c>
    </row>
    <row r="2891" spans="2:22" x14ac:dyDescent="0.25">
      <c r="B2891" s="9">
        <f t="shared" si="17"/>
        <v>46165</v>
      </c>
      <c r="C2891" s="15">
        <v>117.62588527410603</v>
      </c>
      <c r="D2891" s="15">
        <v>116.43661519508264</v>
      </c>
      <c r="E2891" s="15">
        <v>114.93843018423539</v>
      </c>
      <c r="F2891" s="16">
        <v>204.67018821423514</v>
      </c>
      <c r="G2891" s="16">
        <v>200.17939739859293</v>
      </c>
      <c r="H2891" s="16">
        <v>193.3417934555462</v>
      </c>
      <c r="I2891" s="15"/>
      <c r="J2891" s="15"/>
      <c r="K2891" s="15"/>
      <c r="L2891" s="60">
        <v>103.2353225235014</v>
      </c>
      <c r="M2891" s="60">
        <v>116.26150583430714</v>
      </c>
      <c r="O2891" s="15"/>
      <c r="P2891" s="21">
        <v>110.85605839916802</v>
      </c>
      <c r="Q2891" s="15">
        <v>200.29054679772671</v>
      </c>
      <c r="S2891" s="60">
        <v>109.96454033983618</v>
      </c>
      <c r="T2891" s="60">
        <v>121.41566603983442</v>
      </c>
      <c r="V2891" s="15">
        <v>100</v>
      </c>
    </row>
    <row r="2892" spans="2:22" x14ac:dyDescent="0.25">
      <c r="B2892" s="9">
        <f t="shared" si="17"/>
        <v>46166</v>
      </c>
      <c r="C2892" s="15">
        <v>117.6273980411442</v>
      </c>
      <c r="D2892" s="15">
        <v>116.43792183235648</v>
      </c>
      <c r="E2892" s="15">
        <v>114.93953162976666</v>
      </c>
      <c r="F2892" s="16">
        <v>204.66312961811585</v>
      </c>
      <c r="G2892" s="16">
        <v>200.17118139442928</v>
      </c>
      <c r="H2892" s="16">
        <v>193.33259062786607</v>
      </c>
      <c r="I2892" s="15"/>
      <c r="J2892" s="15"/>
      <c r="K2892" s="15"/>
      <c r="L2892" s="60">
        <v>103.24529757737102</v>
      </c>
      <c r="M2892" s="60">
        <v>116.27254897538619</v>
      </c>
      <c r="O2892" s="15"/>
      <c r="P2892" s="21">
        <v>110.85647408976556</v>
      </c>
      <c r="Q2892" s="15">
        <v>200.27949137587194</v>
      </c>
      <c r="S2892" s="60">
        <v>109.96311166897985</v>
      </c>
      <c r="T2892" s="60">
        <v>121.4132926266393</v>
      </c>
      <c r="V2892" s="15">
        <v>100</v>
      </c>
    </row>
    <row r="2893" spans="2:22" x14ac:dyDescent="0.25">
      <c r="B2893" s="9">
        <f t="shared" si="17"/>
        <v>46167</v>
      </c>
      <c r="C2893" s="15">
        <v>117.63149310915422</v>
      </c>
      <c r="D2893" s="15">
        <v>116.44178464897574</v>
      </c>
      <c r="E2893" s="15">
        <v>114.94315635220148</v>
      </c>
      <c r="F2893" s="16">
        <v>204.65607132036868</v>
      </c>
      <c r="G2893" s="16">
        <v>200.1629657812083</v>
      </c>
      <c r="H2893" s="16">
        <v>193.32338829012446</v>
      </c>
      <c r="I2893" s="15"/>
      <c r="J2893" s="15"/>
      <c r="K2893" s="15"/>
      <c r="L2893" s="60">
        <v>103.25559521429489</v>
      </c>
      <c r="M2893" s="60">
        <v>116.28395536519356</v>
      </c>
      <c r="O2893" s="15"/>
      <c r="P2893" s="21">
        <v>110.85932361650413</v>
      </c>
      <c r="Q2893" s="15">
        <v>200.26843640358911</v>
      </c>
      <c r="S2893" s="60">
        <v>109.99640085306989</v>
      </c>
      <c r="T2893" s="60">
        <v>121.44925192549674</v>
      </c>
      <c r="V2893" s="15">
        <v>100</v>
      </c>
    </row>
    <row r="2894" spans="2:22" x14ac:dyDescent="0.25">
      <c r="B2894" s="9">
        <f t="shared" si="17"/>
        <v>46168</v>
      </c>
      <c r="C2894" s="15">
        <v>117.78885079822409</v>
      </c>
      <c r="D2894" s="15">
        <v>116.59735974833077</v>
      </c>
      <c r="E2894" s="15">
        <v>115.09654053330372</v>
      </c>
      <c r="F2894" s="16">
        <v>211.48304187170717</v>
      </c>
      <c r="G2894" s="16">
        <v>206.83869815135614</v>
      </c>
      <c r="H2894" s="16">
        <v>199.76970092520563</v>
      </c>
      <c r="I2894" s="15"/>
      <c r="J2894" s="15"/>
      <c r="K2894" s="15"/>
      <c r="L2894" s="60">
        <v>103.26578479892672</v>
      </c>
      <c r="M2894" s="60">
        <v>116.29524003162062</v>
      </c>
      <c r="O2894" s="15"/>
      <c r="P2894" s="21">
        <v>111.00266354630378</v>
      </c>
      <c r="Q2894" s="15">
        <v>206.93120917389197</v>
      </c>
      <c r="S2894" s="60">
        <v>112.40327717281893</v>
      </c>
      <c r="T2894" s="60">
        <v>124.10591915195597</v>
      </c>
      <c r="V2894" s="15">
        <v>100</v>
      </c>
    </row>
    <row r="2895" spans="2:22" x14ac:dyDescent="0.25">
      <c r="B2895" s="9">
        <f t="shared" si="17"/>
        <v>46169</v>
      </c>
      <c r="C2895" s="15">
        <v>117.95846468122843</v>
      </c>
      <c r="D2895" s="15">
        <v>116.76506653415366</v>
      </c>
      <c r="E2895" s="15">
        <v>115.26189972138376</v>
      </c>
      <c r="F2895" s="16">
        <v>211.15505017741242</v>
      </c>
      <c r="G2895" s="16">
        <v>206.51655554381031</v>
      </c>
      <c r="H2895" s="16">
        <v>199.45726037155097</v>
      </c>
      <c r="I2895" s="15"/>
      <c r="J2895" s="15"/>
      <c r="K2895" s="15"/>
      <c r="L2895" s="60">
        <v>103.27544675699394</v>
      </c>
      <c r="M2895" s="60">
        <v>116.30593046241107</v>
      </c>
      <c r="O2895" s="15"/>
      <c r="P2895" s="21">
        <v>111.15724465105616</v>
      </c>
      <c r="Q2895" s="15">
        <v>206.60940091918962</v>
      </c>
      <c r="S2895" s="60">
        <v>112.31132031216389</v>
      </c>
      <c r="T2895" s="60">
        <v>124.00357543737562</v>
      </c>
      <c r="V2895" s="15">
        <v>100</v>
      </c>
    </row>
    <row r="2896" spans="2:22" x14ac:dyDescent="0.25">
      <c r="B2896" s="9">
        <f t="shared" si="17"/>
        <v>46170</v>
      </c>
      <c r="C2896" s="15">
        <v>118.07956384636941</v>
      </c>
      <c r="D2896" s="15">
        <v>116.88474895927037</v>
      </c>
      <c r="E2896" s="15">
        <v>115.37985232232238</v>
      </c>
      <c r="F2896" s="16">
        <v>213.77269246402483</v>
      </c>
      <c r="G2896" s="16">
        <v>209.07532478324478</v>
      </c>
      <c r="H2896" s="16">
        <v>201.92724014254006</v>
      </c>
      <c r="I2896" s="15"/>
      <c r="J2896" s="15"/>
      <c r="K2896" s="15"/>
      <c r="L2896" s="60">
        <v>103.28576193692118</v>
      </c>
      <c r="M2896" s="60">
        <v>116.31735649689952</v>
      </c>
      <c r="O2896" s="15"/>
      <c r="P2896" s="21">
        <v>111.2673014098612</v>
      </c>
      <c r="Q2896" s="15">
        <v>209.13929318196719</v>
      </c>
      <c r="S2896" s="60">
        <v>113.31761503062472</v>
      </c>
      <c r="T2896" s="60">
        <v>125.11381100202458</v>
      </c>
      <c r="V2896" s="15">
        <v>100</v>
      </c>
    </row>
    <row r="2897" spans="2:22" x14ac:dyDescent="0.25">
      <c r="B2897" s="9">
        <f t="shared" si="17"/>
        <v>46171</v>
      </c>
      <c r="C2897" s="15">
        <v>118.1355032808259</v>
      </c>
      <c r="D2897" s="15">
        <v>116.93993070033224</v>
      </c>
      <c r="E2897" s="15">
        <v>115.43413440595282</v>
      </c>
      <c r="F2897" s="16">
        <v>213.92348106366242</v>
      </c>
      <c r="G2897" s="16">
        <v>209.22142838936529</v>
      </c>
      <c r="H2897" s="16">
        <v>202.06702388423662</v>
      </c>
      <c r="I2897" s="15"/>
      <c r="J2897" s="15"/>
      <c r="K2897" s="15"/>
      <c r="L2897" s="60">
        <v>103.295903106552</v>
      </c>
      <c r="M2897" s="60">
        <v>116.32858652871836</v>
      </c>
      <c r="O2897" s="15"/>
      <c r="P2897" s="21">
        <v>111.31759681856325</v>
      </c>
      <c r="Q2897" s="15">
        <v>209.28096636566755</v>
      </c>
      <c r="S2897" s="60">
        <v>113.9657701221543</v>
      </c>
      <c r="T2897" s="60">
        <v>125.82861316474717</v>
      </c>
      <c r="V2897" s="15">
        <v>99.998688888888893</v>
      </c>
    </row>
    <row r="2898" spans="2:22" x14ac:dyDescent="0.25">
      <c r="B2898" s="9">
        <f t="shared" si="17"/>
        <v>46172</v>
      </c>
      <c r="C2898" s="15">
        <v>118.13693461466394</v>
      </c>
      <c r="D2898" s="15">
        <v>116.94115588904251</v>
      </c>
      <c r="E2898" s="15">
        <v>115.43515462672511</v>
      </c>
      <c r="F2898" s="16">
        <v>213.91611957362238</v>
      </c>
      <c r="G2898" s="16">
        <v>209.21285714492143</v>
      </c>
      <c r="H2898" s="16">
        <v>202.05742107724575</v>
      </c>
      <c r="I2898" s="15"/>
      <c r="J2898" s="15"/>
      <c r="K2898" s="15"/>
      <c r="L2898" s="60">
        <v>103.30598732842944</v>
      </c>
      <c r="M2898" s="60">
        <v>116.33975239075704</v>
      </c>
      <c r="O2898" s="15"/>
      <c r="P2898" s="21">
        <v>111.31791850537199</v>
      </c>
      <c r="Q2898" s="15">
        <v>209.26946784742256</v>
      </c>
      <c r="S2898" s="60">
        <v>113.96435488394495</v>
      </c>
      <c r="T2898" s="60">
        <v>125.82622571391248</v>
      </c>
      <c r="V2898" s="15">
        <v>99.997379142708766</v>
      </c>
    </row>
    <row r="2899" spans="2:22" x14ac:dyDescent="0.25">
      <c r="B2899" s="9">
        <f t="shared" si="17"/>
        <v>46173</v>
      </c>
      <c r="C2899" s="15">
        <v>118.13333771543465</v>
      </c>
      <c r="D2899" s="15">
        <v>116.93740374414638</v>
      </c>
      <c r="E2899" s="15">
        <v>115.43126161779844</v>
      </c>
      <c r="F2899" s="16">
        <v>213.90875793967601</v>
      </c>
      <c r="G2899" s="16">
        <v>209.20428586312636</v>
      </c>
      <c r="H2899" s="16">
        <v>202.04781835140523</v>
      </c>
      <c r="I2899" s="15"/>
      <c r="J2899" s="15"/>
      <c r="K2899" s="15"/>
      <c r="L2899" s="60">
        <v>103.31615983028148</v>
      </c>
      <c r="M2899" s="60">
        <v>116.35101763367943</v>
      </c>
      <c r="O2899" s="15"/>
      <c r="P2899" s="21">
        <v>111.31354658733365</v>
      </c>
      <c r="Q2899" s="15">
        <v>209.25796265795557</v>
      </c>
      <c r="S2899" s="60">
        <v>113.96279502300241</v>
      </c>
      <c r="T2899" s="60">
        <v>125.82367861436803</v>
      </c>
      <c r="V2899" s="15">
        <v>99.996069366384404</v>
      </c>
    </row>
    <row r="2900" spans="2:22" x14ac:dyDescent="0.25">
      <c r="B2900" s="9">
        <f t="shared" si="17"/>
        <v>46174</v>
      </c>
      <c r="C2900" s="15">
        <v>118.24897930664552</v>
      </c>
      <c r="D2900" s="15">
        <v>117.05168278614035</v>
      </c>
      <c r="E2900" s="15">
        <v>115.54387938731371</v>
      </c>
      <c r="F2900" s="16">
        <v>216.77831463415095</v>
      </c>
      <c r="G2900" s="16">
        <v>212.00934281524417</v>
      </c>
      <c r="H2900" s="16">
        <v>204.75557746925043</v>
      </c>
      <c r="I2900" s="15"/>
      <c r="J2900" s="15"/>
      <c r="K2900" s="15"/>
      <c r="L2900" s="60">
        <v>103.32448559591712</v>
      </c>
      <c r="M2900" s="60">
        <v>116.36020311353711</v>
      </c>
      <c r="O2900" s="15"/>
      <c r="P2900" s="21">
        <v>111.42010048504484</v>
      </c>
      <c r="Q2900" s="15">
        <v>212.0524032412284</v>
      </c>
      <c r="S2900" s="60">
        <v>115.504612216932</v>
      </c>
      <c r="T2900" s="60">
        <v>127.5251271792678</v>
      </c>
      <c r="V2900" s="15">
        <v>99.994759590060028</v>
      </c>
    </row>
    <row r="2901" spans="2:22" x14ac:dyDescent="0.25">
      <c r="B2901" s="9">
        <f t="shared" si="17"/>
        <v>46175</v>
      </c>
      <c r="C2901" s="15">
        <v>118.49248147098311</v>
      </c>
      <c r="D2901" s="15">
        <v>117.29252720293172</v>
      </c>
      <c r="E2901" s="15">
        <v>115.78143160321085</v>
      </c>
      <c r="F2901" s="16">
        <v>218.42601382499572</v>
      </c>
      <c r="G2901" s="16">
        <v>213.61939332351676</v>
      </c>
      <c r="H2901" s="16">
        <v>206.30918858601564</v>
      </c>
      <c r="I2901" s="15"/>
      <c r="J2901" s="15"/>
      <c r="K2901" s="15"/>
      <c r="L2901" s="60">
        <v>103.33621180582256</v>
      </c>
      <c r="M2901" s="60">
        <v>116.37321801090346</v>
      </c>
      <c r="O2901" s="15"/>
      <c r="P2901" s="21">
        <v>111.64594945296277</v>
      </c>
      <c r="Q2901" s="15">
        <v>213.65510117330163</v>
      </c>
      <c r="S2901" s="60">
        <v>116.12847089295587</v>
      </c>
      <c r="T2901" s="60">
        <v>128.21307001100453</v>
      </c>
      <c r="V2901" s="15">
        <v>100.51623193294049</v>
      </c>
    </row>
    <row r="2902" spans="2:22" x14ac:dyDescent="0.25">
      <c r="B2902" s="9">
        <f t="shared" si="17"/>
        <v>46176</v>
      </c>
      <c r="C2902" s="15">
        <v>118.50465125637136</v>
      </c>
      <c r="D2902" s="15">
        <v>117.3043814920301</v>
      </c>
      <c r="E2902" s="15">
        <v>115.79294339389971</v>
      </c>
      <c r="F2902" s="16">
        <v>216.86787902071487</v>
      </c>
      <c r="G2902" s="16">
        <v>212.09415593919152</v>
      </c>
      <c r="H2902" s="16">
        <v>204.83480302198433</v>
      </c>
      <c r="I2902" s="15"/>
      <c r="J2902" s="15"/>
      <c r="K2902" s="15"/>
      <c r="L2902" s="60">
        <v>103.34595057453947</v>
      </c>
      <c r="M2902" s="60">
        <v>116.38399469008581</v>
      </c>
      <c r="O2902" s="15"/>
      <c r="P2902" s="21">
        <v>111.65625314621613</v>
      </c>
      <c r="Q2902" s="15">
        <v>212.1292714907006</v>
      </c>
      <c r="S2902" s="60">
        <v>115.52820007209796</v>
      </c>
      <c r="T2902" s="60">
        <v>127.54949741444474</v>
      </c>
      <c r="V2902" s="15">
        <v>100.0118980491772</v>
      </c>
    </row>
    <row r="2903" spans="2:22" x14ac:dyDescent="0.25">
      <c r="B2903" s="9">
        <f t="shared" si="17"/>
        <v>46177</v>
      </c>
      <c r="C2903" s="15">
        <v>118.64090525699895</v>
      </c>
      <c r="D2903" s="15">
        <v>117.43906297372774</v>
      </c>
      <c r="E2903" s="15">
        <v>115.92569954226936</v>
      </c>
      <c r="F2903" s="16">
        <v>215.18879653331987</v>
      </c>
      <c r="G2903" s="16">
        <v>210.45065395187709</v>
      </c>
      <c r="H2903" s="16">
        <v>203.24622077252104</v>
      </c>
      <c r="I2903" s="15"/>
      <c r="J2903" s="15"/>
      <c r="K2903" s="15"/>
      <c r="L2903" s="60">
        <v>103.35696910839442</v>
      </c>
      <c r="M2903" s="60">
        <v>116.39621255057432</v>
      </c>
      <c r="O2903" s="15"/>
      <c r="P2903" s="21">
        <v>111.78217194212245</v>
      </c>
      <c r="Q2903" s="15">
        <v>210.48538500385973</v>
      </c>
      <c r="S2903" s="60">
        <v>114.5956347362601</v>
      </c>
      <c r="T2903" s="60">
        <v>126.51906446714062</v>
      </c>
      <c r="V2903" s="15">
        <v>99.22911445097489</v>
      </c>
    </row>
    <row r="2904" spans="2:22" x14ac:dyDescent="0.25">
      <c r="B2904" s="9">
        <f t="shared" si="17"/>
        <v>46178</v>
      </c>
      <c r="C2904" s="15">
        <v>118.51607135724466</v>
      </c>
      <c r="D2904" s="15">
        <v>117.31530137907735</v>
      </c>
      <c r="E2904" s="15">
        <v>115.80334299051127</v>
      </c>
      <c r="F2904" s="16">
        <v>202.54753337687424</v>
      </c>
      <c r="G2904" s="16">
        <v>198.08643430431457</v>
      </c>
      <c r="H2904" s="16">
        <v>191.30401575621511</v>
      </c>
      <c r="I2904" s="15"/>
      <c r="J2904" s="15"/>
      <c r="K2904" s="15"/>
      <c r="L2904" s="60">
        <v>103.36421517477835</v>
      </c>
      <c r="M2904" s="60">
        <v>116.40418198561773</v>
      </c>
      <c r="O2904" s="15"/>
      <c r="P2904" s="21">
        <v>111.66482426454318</v>
      </c>
      <c r="Q2904" s="15">
        <v>198.18985378266058</v>
      </c>
      <c r="S2904" s="60">
        <v>109.64252525570154</v>
      </c>
      <c r="T2904" s="60">
        <v>121.04980099549357</v>
      </c>
      <c r="V2904" s="15">
        <v>95.12624931814176</v>
      </c>
    </row>
    <row r="2905" spans="2:22" x14ac:dyDescent="0.25">
      <c r="B2905" s="9">
        <f t="shared" si="17"/>
        <v>46179</v>
      </c>
      <c r="C2905" s="15">
        <v>118.51746518447361</v>
      </c>
      <c r="D2905" s="15">
        <v>117.31648880978156</v>
      </c>
      <c r="E2905" s="15">
        <v>115.80432532097768</v>
      </c>
      <c r="F2905" s="16">
        <v>202.54050803628397</v>
      </c>
      <c r="G2905" s="16">
        <v>198.07826513234355</v>
      </c>
      <c r="H2905" s="16">
        <v>191.29487219246673</v>
      </c>
      <c r="I2905" s="15"/>
      <c r="J2905" s="15"/>
      <c r="K2905" s="15"/>
      <c r="L2905" s="60">
        <v>103.36936312531479</v>
      </c>
      <c r="M2905" s="60">
        <v>116.40978859334523</v>
      </c>
      <c r="O2905" s="15"/>
      <c r="P2905" s="21">
        <v>111.66508873859736</v>
      </c>
      <c r="Q2905" s="15">
        <v>198.17893711140468</v>
      </c>
      <c r="S2905" s="60">
        <v>109.64120660365757</v>
      </c>
      <c r="T2905" s="60">
        <v>121.04755157971488</v>
      </c>
      <c r="V2905" s="15">
        <v>95.123910066989453</v>
      </c>
    </row>
    <row r="2906" spans="2:22" x14ac:dyDescent="0.25">
      <c r="B2906" s="9">
        <f t="shared" si="17"/>
        <v>46180</v>
      </c>
      <c r="C2906" s="15">
        <v>118.51885726499984</v>
      </c>
      <c r="D2906" s="15">
        <v>117.3176745072784</v>
      </c>
      <c r="E2906" s="15">
        <v>115.80530593704889</v>
      </c>
      <c r="F2906" s="16">
        <v>202.53348289442457</v>
      </c>
      <c r="G2906" s="16">
        <v>198.07009625332083</v>
      </c>
      <c r="H2906" s="16">
        <v>191.28572902329753</v>
      </c>
      <c r="I2906" s="15"/>
      <c r="J2906" s="15"/>
      <c r="K2906" s="15"/>
      <c r="L2906" s="60">
        <v>103.37451031323849</v>
      </c>
      <c r="M2906" s="60">
        <v>116.41539432356488</v>
      </c>
      <c r="O2906" s="15"/>
      <c r="P2906" s="21">
        <v>111.66535105367966</v>
      </c>
      <c r="Q2906" s="15">
        <v>198.16802048937831</v>
      </c>
      <c r="S2906" s="60">
        <v>109.63979097418981</v>
      </c>
      <c r="T2906" s="60">
        <v>121.04519512261635</v>
      </c>
      <c r="V2906" s="15">
        <v>95.121491565506048</v>
      </c>
    </row>
    <row r="2907" spans="2:22" x14ac:dyDescent="0.25">
      <c r="B2907" s="9">
        <f t="shared" si="17"/>
        <v>46181</v>
      </c>
      <c r="C2907" s="15">
        <v>118.47849726040651</v>
      </c>
      <c r="D2907" s="15">
        <v>117.2775313385076</v>
      </c>
      <c r="E2907" s="15">
        <v>115.7654905299146</v>
      </c>
      <c r="F2907" s="16">
        <v>205.83914030235488</v>
      </c>
      <c r="G2907" s="16">
        <v>201.30158464261692</v>
      </c>
      <c r="H2907" s="16">
        <v>194.40525683251312</v>
      </c>
      <c r="I2907" s="15"/>
      <c r="J2907" s="15"/>
      <c r="K2907" s="15"/>
      <c r="L2907" s="60">
        <v>103.36807016361077</v>
      </c>
      <c r="M2907" s="60">
        <v>116.40795095505503</v>
      </c>
      <c r="O2907" s="15"/>
      <c r="P2907" s="21">
        <v>111.62671085462212</v>
      </c>
      <c r="Q2907" s="15">
        <v>201.37079512678937</v>
      </c>
      <c r="S2907" s="60">
        <v>111.0934044324471</v>
      </c>
      <c r="T2907" s="60">
        <v>122.64921830603949</v>
      </c>
      <c r="V2907" s="15">
        <v>96.323954106435181</v>
      </c>
    </row>
    <row r="2908" spans="2:22" x14ac:dyDescent="0.25">
      <c r="B2908" s="9">
        <f t="shared" si="17"/>
        <v>46182</v>
      </c>
      <c r="C2908" s="15">
        <v>118.36032529522173</v>
      </c>
      <c r="D2908" s="15">
        <v>117.16036521325996</v>
      </c>
      <c r="E2908" s="15">
        <v>115.64964546600255</v>
      </c>
      <c r="F2908" s="16">
        <v>204.49373107366813</v>
      </c>
      <c r="G2908" s="16">
        <v>199.98452279984403</v>
      </c>
      <c r="H2908" s="16">
        <v>193.132049652071</v>
      </c>
      <c r="I2908" s="15"/>
      <c r="J2908" s="15"/>
      <c r="K2908" s="15"/>
      <c r="L2908" s="60">
        <v>103.37783320328012</v>
      </c>
      <c r="M2908" s="60">
        <v>116.41875480215438</v>
      </c>
      <c r="O2908" s="15"/>
      <c r="P2908" s="21">
        <v>111.51447950092981</v>
      </c>
      <c r="Q2908" s="15">
        <v>200.05130478755245</v>
      </c>
      <c r="S2908" s="60">
        <v>110.26319002714055</v>
      </c>
      <c r="T2908" s="60">
        <v>121.73184785391479</v>
      </c>
      <c r="V2908" s="15">
        <v>95.64313369318657</v>
      </c>
    </row>
    <row r="2909" spans="2:22" x14ac:dyDescent="0.25">
      <c r="B2909" s="9">
        <f t="shared" si="17"/>
        <v>46183</v>
      </c>
      <c r="C2909" s="15">
        <v>118.26504577219806</v>
      </c>
      <c r="D2909" s="15">
        <v>117.06585978872812</v>
      </c>
      <c r="E2909" s="15">
        <v>115.55616924804178</v>
      </c>
      <c r="F2909" s="16">
        <v>199.70915748074839</v>
      </c>
      <c r="G2909" s="16">
        <v>195.30417151978099</v>
      </c>
      <c r="H2909" s="16">
        <v>188.61083418438042</v>
      </c>
      <c r="I2909" s="15"/>
      <c r="J2909" s="15"/>
      <c r="K2909" s="15"/>
      <c r="L2909" s="60">
        <v>103.38941384480967</v>
      </c>
      <c r="M2909" s="60">
        <v>116.43160549913141</v>
      </c>
      <c r="O2909" s="15"/>
      <c r="P2909" s="21">
        <v>111.42378749301878</v>
      </c>
      <c r="Q2909" s="15">
        <v>195.36963067496853</v>
      </c>
      <c r="S2909" s="60">
        <v>108.40049136920116</v>
      </c>
      <c r="T2909" s="60">
        <v>119.67462224017019</v>
      </c>
      <c r="V2909" s="15">
        <v>94.117200730716675</v>
      </c>
    </row>
    <row r="2910" spans="2:22" x14ac:dyDescent="0.25">
      <c r="B2910" s="9">
        <f t="shared" si="17"/>
        <v>46184</v>
      </c>
      <c r="C2910" s="15">
        <v>118.47360833424247</v>
      </c>
      <c r="D2910" s="15">
        <v>117.27211536249951</v>
      </c>
      <c r="E2910" s="15">
        <v>115.75957521040161</v>
      </c>
      <c r="F2910" s="16">
        <v>208.18240990031759</v>
      </c>
      <c r="G2910" s="16">
        <v>203.58919467237246</v>
      </c>
      <c r="H2910" s="16">
        <v>196.61062946971271</v>
      </c>
      <c r="I2910" s="15"/>
      <c r="J2910" s="15"/>
      <c r="K2910" s="15"/>
      <c r="L2910" s="60">
        <v>103.39663830256073</v>
      </c>
      <c r="M2910" s="60">
        <v>116.43955046148449</v>
      </c>
      <c r="O2910" s="15"/>
      <c r="P2910" s="21">
        <v>111.61898087302842</v>
      </c>
      <c r="Q2910" s="15">
        <v>203.64732187688705</v>
      </c>
      <c r="S2910" s="60">
        <v>111.66672237258814</v>
      </c>
      <c r="T2910" s="60">
        <v>123.27974751956484</v>
      </c>
      <c r="V2910" s="15">
        <v>96.94535779474387</v>
      </c>
    </row>
    <row r="2911" spans="2:22" x14ac:dyDescent="0.25">
      <c r="B2911" s="9">
        <f t="shared" si="17"/>
        <v>46185</v>
      </c>
      <c r="C2911" s="15">
        <v>118.72025504829666</v>
      </c>
      <c r="D2911" s="15">
        <v>117.51606812196526</v>
      </c>
      <c r="E2911" s="15">
        <v>116.00019142355848</v>
      </c>
      <c r="F2911" s="16">
        <v>208.97431660313211</v>
      </c>
      <c r="G2911" s="16">
        <v>204.36228944669512</v>
      </c>
      <c r="H2911" s="16">
        <v>197.35593051185418</v>
      </c>
      <c r="I2911" s="15"/>
      <c r="J2911" s="15"/>
      <c r="K2911" s="15"/>
      <c r="L2911" s="60">
        <v>103.41011123597967</v>
      </c>
      <c r="M2911" s="60">
        <v>116.4545320721499</v>
      </c>
      <c r="O2911" s="15"/>
      <c r="P2911" s="21">
        <v>111.85000564231396</v>
      </c>
      <c r="Q2911" s="15">
        <v>204.41710718047915</v>
      </c>
      <c r="S2911" s="60">
        <v>112.12698734832524</v>
      </c>
      <c r="T2911" s="60">
        <v>123.78706722838849</v>
      </c>
      <c r="V2911" s="15">
        <v>97.319864136934086</v>
      </c>
    </row>
    <row r="2912" spans="2:22" x14ac:dyDescent="0.25">
      <c r="B2912" s="9">
        <f t="shared" si="17"/>
        <v>46186</v>
      </c>
      <c r="C2912" s="15">
        <v>118.72163302236883</v>
      </c>
      <c r="D2912" s="15">
        <v>117.51723951546521</v>
      </c>
      <c r="E2912" s="15">
        <v>116.00115758764552</v>
      </c>
      <c r="F2912" s="16">
        <v>208.96708336369386</v>
      </c>
      <c r="G2912" s="16">
        <v>204.3538761377217</v>
      </c>
      <c r="H2912" s="16">
        <v>197.34651186946414</v>
      </c>
      <c r="I2912" s="15"/>
      <c r="J2912" s="15"/>
      <c r="K2912" s="15"/>
      <c r="L2912" s="60">
        <v>103.41968845690629</v>
      </c>
      <c r="M2912" s="60">
        <v>116.46512651277048</v>
      </c>
      <c r="O2912" s="15"/>
      <c r="P2912" s="21">
        <v>111.85025650257089</v>
      </c>
      <c r="Q2912" s="15">
        <v>204.40580382315036</v>
      </c>
      <c r="S2912" s="60">
        <v>112.12524426278061</v>
      </c>
      <c r="T2912" s="60">
        <v>123.78433136716355</v>
      </c>
      <c r="V2912" s="15">
        <v>97.31708139444342</v>
      </c>
    </row>
    <row r="2913" spans="2:22" x14ac:dyDescent="0.25">
      <c r="B2913" s="9">
        <f t="shared" si="17"/>
        <v>46187</v>
      </c>
      <c r="C2913" s="15">
        <v>118.72301123742761</v>
      </c>
      <c r="D2913" s="15">
        <v>117.51841114335132</v>
      </c>
      <c r="E2913" s="15">
        <v>116.002123979616</v>
      </c>
      <c r="F2913" s="16">
        <v>208.95985038480632</v>
      </c>
      <c r="G2913" s="16">
        <v>204.3454631850737</v>
      </c>
      <c r="H2913" s="16">
        <v>197.33709368619034</v>
      </c>
      <c r="I2913" s="15"/>
      <c r="J2913" s="15"/>
      <c r="K2913" s="15"/>
      <c r="L2913" s="60">
        <v>103.4292663844698</v>
      </c>
      <c r="M2913" s="60">
        <v>116.47572171412297</v>
      </c>
      <c r="O2913" s="15"/>
      <c r="P2913" s="21">
        <v>111.85050845828746</v>
      </c>
      <c r="Q2913" s="15">
        <v>204.39450090810186</v>
      </c>
      <c r="S2913" s="60">
        <v>112.12344164891934</v>
      </c>
      <c r="T2913" s="60">
        <v>123.78152981868828</v>
      </c>
      <c r="V2913" s="15">
        <v>97.314242900143299</v>
      </c>
    </row>
    <row r="2914" spans="2:22" x14ac:dyDescent="0.25">
      <c r="B2914" s="9">
        <f t="shared" si="17"/>
        <v>46188</v>
      </c>
      <c r="C2914" s="15">
        <v>118.99977564614137</v>
      </c>
      <c r="D2914" s="15">
        <v>117.79217436117071</v>
      </c>
      <c r="E2914" s="15">
        <v>116.27216439045262</v>
      </c>
      <c r="F2914" s="16">
        <v>215.53130263532825</v>
      </c>
      <c r="G2914" s="16">
        <v>210.77041858528693</v>
      </c>
      <c r="H2914" s="16">
        <v>203.54036011160608</v>
      </c>
      <c r="I2914" s="15"/>
      <c r="J2914" s="15"/>
      <c r="K2914" s="15"/>
      <c r="L2914" s="60">
        <v>103.44395553056668</v>
      </c>
      <c r="M2914" s="60">
        <v>116.49207281308801</v>
      </c>
      <c r="O2914" s="15"/>
      <c r="P2914" s="21">
        <v>112.10986838655096</v>
      </c>
      <c r="Q2914" s="15">
        <v>210.81302901953592</v>
      </c>
      <c r="S2914" s="60">
        <v>114.93462004369891</v>
      </c>
      <c r="T2914" s="60">
        <v>126.88416998962431</v>
      </c>
      <c r="V2914" s="15">
        <v>99.747899071712737</v>
      </c>
    </row>
    <row r="2915" spans="2:22" x14ac:dyDescent="0.25">
      <c r="B2915" s="9">
        <f t="shared" si="17"/>
        <v>46189</v>
      </c>
      <c r="C2915" s="15">
        <v>119.17934955045169</v>
      </c>
      <c r="D2915" s="15">
        <v>117.96973261692911</v>
      </c>
      <c r="E2915" s="15">
        <v>116.44724055435935</v>
      </c>
      <c r="F2915" s="16">
        <v>212.25854476700462</v>
      </c>
      <c r="G2915" s="16">
        <v>207.5685920835671</v>
      </c>
      <c r="H2915" s="16">
        <v>200.44705177451624</v>
      </c>
      <c r="I2915" s="15"/>
      <c r="J2915" s="15"/>
      <c r="K2915" s="15"/>
      <c r="L2915" s="60">
        <v>103.45133650931388</v>
      </c>
      <c r="M2915" s="60">
        <v>116.50019387347881</v>
      </c>
      <c r="O2915" s="15"/>
      <c r="P2915" s="21">
        <v>112.27778153521335</v>
      </c>
      <c r="Q2915" s="15">
        <v>207.60991680879468</v>
      </c>
      <c r="S2915" s="60">
        <v>113.33265258811227</v>
      </c>
      <c r="T2915" s="60">
        <v>125.11482856529177</v>
      </c>
      <c r="V2915" s="15">
        <v>98.359029385838525</v>
      </c>
    </row>
    <row r="2916" spans="2:22" x14ac:dyDescent="0.25">
      <c r="B2916" s="9">
        <f t="shared" si="17"/>
        <v>46190</v>
      </c>
      <c r="C2916" s="15">
        <v>119.22292785968551</v>
      </c>
      <c r="D2916" s="15">
        <v>118.01267521018873</v>
      </c>
      <c r="E2916" s="15">
        <v>116.48943802021876</v>
      </c>
      <c r="F2916" s="16">
        <v>211.09432368341629</v>
      </c>
      <c r="G2916" s="16">
        <v>206.42874170574831</v>
      </c>
      <c r="H2916" s="16">
        <v>199.34500202766651</v>
      </c>
      <c r="I2916" s="15"/>
      <c r="J2916" s="15"/>
      <c r="K2916" s="15"/>
      <c r="L2916" s="60">
        <v>103.45817012923105</v>
      </c>
      <c r="M2916" s="60">
        <v>116.50769850788969</v>
      </c>
      <c r="O2916" s="15"/>
      <c r="P2916" s="21">
        <v>112.31773623456397</v>
      </c>
      <c r="Q2916" s="15">
        <v>206.46773286269246</v>
      </c>
      <c r="S2916" s="60">
        <v>112.90960827786782</v>
      </c>
      <c r="T2916" s="60">
        <v>124.64698697745904</v>
      </c>
      <c r="V2916" s="15">
        <v>97.991317114406158</v>
      </c>
    </row>
    <row r="2917" spans="2:22" x14ac:dyDescent="0.25">
      <c r="B2917" s="9">
        <f t="shared" si="17"/>
        <v>46191</v>
      </c>
      <c r="C2917" s="15">
        <v>119.12219400739689</v>
      </c>
      <c r="D2917" s="15">
        <v>117.9127706727846</v>
      </c>
      <c r="E2917" s="15">
        <v>116.39063223340089</v>
      </c>
      <c r="F2917" s="16">
        <v>217.11102748902144</v>
      </c>
      <c r="G2917" s="16">
        <v>212.3110731579053</v>
      </c>
      <c r="H2917" s="16">
        <v>205.02413325177434</v>
      </c>
      <c r="I2917" s="15"/>
      <c r="J2917" s="15"/>
      <c r="K2917" s="15"/>
      <c r="L2917" s="60">
        <v>103.46734633215866</v>
      </c>
      <c r="M2917" s="60">
        <v>116.51784117398179</v>
      </c>
      <c r="O2917" s="15"/>
      <c r="P2917" s="21">
        <v>112.22191090279263</v>
      </c>
      <c r="Q2917" s="15">
        <v>212.34787195226812</v>
      </c>
      <c r="S2917" s="60">
        <v>115.31786340942128</v>
      </c>
      <c r="T2917" s="60">
        <v>127.30475470136963</v>
      </c>
      <c r="V2917" s="15">
        <v>100.07596695862019</v>
      </c>
    </row>
    <row r="2918" spans="2:22" x14ac:dyDescent="0.25">
      <c r="B2918" s="9">
        <f t="shared" si="17"/>
        <v>46192</v>
      </c>
      <c r="C2918" s="15">
        <v>119.1894332305948</v>
      </c>
      <c r="D2918" s="15">
        <v>117.97913386915367</v>
      </c>
      <c r="E2918" s="15">
        <v>116.45594788125554</v>
      </c>
      <c r="F2918" s="16">
        <v>217.10352656365211</v>
      </c>
      <c r="G2918" s="16">
        <v>212.30234625062585</v>
      </c>
      <c r="H2918" s="16">
        <v>205.01436182466054</v>
      </c>
      <c r="I2918" s="15"/>
      <c r="J2918" s="15"/>
      <c r="K2918" s="15"/>
      <c r="L2918" s="60">
        <v>103.47541377007727</v>
      </c>
      <c r="M2918" s="60">
        <v>116.52673519332396</v>
      </c>
      <c r="O2918" s="15"/>
      <c r="P2918" s="21">
        <v>112.28412753289211</v>
      </c>
      <c r="Q2918" s="15">
        <v>212.33614354080089</v>
      </c>
      <c r="S2918" s="60">
        <v>115.31620016819113</v>
      </c>
      <c r="T2918" s="60">
        <v>127.30208399780997</v>
      </c>
      <c r="V2918" s="15">
        <v>100.07324739520341</v>
      </c>
    </row>
    <row r="2919" spans="2:22" x14ac:dyDescent="0.25">
      <c r="B2919" s="9">
        <f t="shared" si="17"/>
        <v>46193</v>
      </c>
      <c r="C2919" s="15">
        <v>119.19076058341182</v>
      </c>
      <c r="D2919" s="15">
        <v>117.98025438092584</v>
      </c>
      <c r="E2919" s="15">
        <v>116.45686306038982</v>
      </c>
      <c r="F2919" s="16">
        <v>217.0960258569597</v>
      </c>
      <c r="G2919" s="16">
        <v>212.29361966248439</v>
      </c>
      <c r="H2919" s="16">
        <v>205.00459082503485</v>
      </c>
      <c r="I2919" s="15"/>
      <c r="J2919" s="15"/>
      <c r="K2919" s="15"/>
      <c r="L2919" s="60">
        <v>103.48555636091893</v>
      </c>
      <c r="M2919" s="60">
        <v>116.53796607067945</v>
      </c>
      <c r="O2919" s="15"/>
      <c r="P2919" s="21">
        <v>112.28433019292503</v>
      </c>
      <c r="Q2919" s="15">
        <v>212.32441595939059</v>
      </c>
      <c r="S2919" s="60">
        <v>115.31468340488072</v>
      </c>
      <c r="T2919" s="60">
        <v>127.29957502546662</v>
      </c>
      <c r="V2919" s="15">
        <v>100.07089868902186</v>
      </c>
    </row>
    <row r="2920" spans="2:22" x14ac:dyDescent="0.25">
      <c r="B2920" s="9">
        <f t="shared" si="17"/>
        <v>46194</v>
      </c>
      <c r="C2920" s="15">
        <v>119.19208793851233</v>
      </c>
      <c r="D2920" s="15">
        <v>117.98137489096854</v>
      </c>
      <c r="E2920" s="15">
        <v>116.4577782345043</v>
      </c>
      <c r="F2920" s="16">
        <v>217.08852544000297</v>
      </c>
      <c r="G2920" s="16">
        <v>212.28489346296212</v>
      </c>
      <c r="H2920" s="16">
        <v>204.99482031998525</v>
      </c>
      <c r="I2920" s="15"/>
      <c r="J2920" s="15"/>
      <c r="K2920" s="15"/>
      <c r="L2920" s="60">
        <v>103.49569865031971</v>
      </c>
      <c r="M2920" s="60">
        <v>116.54919657144873</v>
      </c>
      <c r="O2920" s="15"/>
      <c r="P2920" s="21">
        <v>112.28453175749829</v>
      </c>
      <c r="Q2920" s="15">
        <v>212.31268926633248</v>
      </c>
      <c r="S2920" s="60">
        <v>115.31315897075569</v>
      </c>
      <c r="T2920" s="60">
        <v>127.29705761254611</v>
      </c>
      <c r="V2920" s="15">
        <v>100.06854637077842</v>
      </c>
    </row>
    <row r="2921" spans="2:22" x14ac:dyDescent="0.25">
      <c r="B2921" s="9">
        <f t="shared" si="17"/>
        <v>46195</v>
      </c>
      <c r="C2921" s="15">
        <v>119.13423001736078</v>
      </c>
      <c r="D2921" s="15">
        <v>117.92391140086876</v>
      </c>
      <c r="E2921" s="15">
        <v>116.40086604635887</v>
      </c>
      <c r="F2921" s="16">
        <v>218.86795922805925</v>
      </c>
      <c r="G2921" s="16">
        <v>214.02354968526345</v>
      </c>
      <c r="H2921" s="16">
        <v>206.67241445380705</v>
      </c>
      <c r="I2921" s="15"/>
      <c r="J2921" s="15"/>
      <c r="K2921" s="15"/>
      <c r="L2921" s="60">
        <v>103.50356860354238</v>
      </c>
      <c r="M2921" s="60">
        <v>116.55786810244891</v>
      </c>
      <c r="O2921" s="15"/>
      <c r="P2921" s="21">
        <v>112.22904782232953</v>
      </c>
      <c r="Q2921" s="15">
        <v>214.04865514357988</v>
      </c>
      <c r="S2921" s="60">
        <v>115.82056572148083</v>
      </c>
      <c r="T2921" s="60">
        <v>127.8563583077319</v>
      </c>
      <c r="V2921" s="15">
        <v>100.41426442018556</v>
      </c>
    </row>
    <row r="2922" spans="2:22" x14ac:dyDescent="0.25">
      <c r="B2922" s="9">
        <f t="shared" si="17"/>
        <v>46196</v>
      </c>
      <c r="C2922" s="15">
        <v>119.06500587832596</v>
      </c>
      <c r="D2922" s="15">
        <v>117.85519737201497</v>
      </c>
      <c r="E2922" s="15">
        <v>116.33284883014396</v>
      </c>
      <c r="F2922" s="16">
        <v>208.69690176174609</v>
      </c>
      <c r="G2922" s="16">
        <v>204.07627987449089</v>
      </c>
      <c r="H2922" s="16">
        <v>197.06551476369259</v>
      </c>
      <c r="I2922" s="15"/>
      <c r="J2922" s="15"/>
      <c r="K2922" s="15"/>
      <c r="L2922" s="60">
        <v>103.51340358792659</v>
      </c>
      <c r="M2922" s="60">
        <v>116.56875247013004</v>
      </c>
      <c r="O2922" s="15"/>
      <c r="P2922" s="21">
        <v>112.162868914722</v>
      </c>
      <c r="Q2922" s="15">
        <v>204.09659704511529</v>
      </c>
      <c r="S2922" s="60">
        <v>112.04601454064233</v>
      </c>
      <c r="T2922" s="60">
        <v>123.68875402724082</v>
      </c>
      <c r="V2922" s="15">
        <v>97.145275127619158</v>
      </c>
    </row>
    <row r="2923" spans="2:22" x14ac:dyDescent="0.25">
      <c r="B2923" s="9">
        <f t="shared" si="17"/>
        <v>46197</v>
      </c>
      <c r="C2923" s="15">
        <v>119.14737102638286</v>
      </c>
      <c r="D2923" s="15">
        <v>117.93653232453335</v>
      </c>
      <c r="E2923" s="15">
        <v>116.41294237600681</v>
      </c>
      <c r="F2923" s="16">
        <v>209.32926642274992</v>
      </c>
      <c r="G2923" s="16">
        <v>204.69330183117972</v>
      </c>
      <c r="H2923" s="16">
        <v>197.66004393311917</v>
      </c>
      <c r="I2923" s="15"/>
      <c r="J2923" s="15"/>
      <c r="K2923" s="15"/>
      <c r="L2923" s="60">
        <v>103.52452547113039</v>
      </c>
      <c r="M2923" s="60">
        <v>116.58108600490887</v>
      </c>
      <c r="O2923" s="15"/>
      <c r="P2923" s="21">
        <v>112.23930275445861</v>
      </c>
      <c r="Q2923" s="15">
        <v>204.71013879525111</v>
      </c>
      <c r="S2923" s="60">
        <v>112.02667715619441</v>
      </c>
      <c r="T2923" s="60">
        <v>123.66659654814873</v>
      </c>
      <c r="V2923" s="15">
        <v>97.127742888775501</v>
      </c>
    </row>
    <row r="2924" spans="2:22" x14ac:dyDescent="0.25">
      <c r="B2924" s="9">
        <f t="shared" si="17"/>
        <v>46198</v>
      </c>
      <c r="C2924" s="15">
        <v>119.08532539557621</v>
      </c>
      <c r="D2924" s="15">
        <v>117.87492404437616</v>
      </c>
      <c r="E2924" s="15">
        <v>116.3519393022948</v>
      </c>
      <c r="F2924" s="16">
        <v>212.95378107597347</v>
      </c>
      <c r="G2924" s="16">
        <v>208.23618007821355</v>
      </c>
      <c r="H2924" s="16">
        <v>201.07987070124537</v>
      </c>
      <c r="I2924" s="15"/>
      <c r="J2924" s="15"/>
      <c r="K2924" s="15"/>
      <c r="L2924" s="60">
        <v>103.53801054420789</v>
      </c>
      <c r="M2924" s="60">
        <v>116.59608073104819</v>
      </c>
      <c r="O2924" s="15"/>
      <c r="P2924" s="21">
        <v>112.17817052057106</v>
      </c>
      <c r="Q2924" s="15">
        <v>208.24264979356263</v>
      </c>
      <c r="S2924" s="60">
        <v>113.22404141285693</v>
      </c>
      <c r="T2924" s="60">
        <v>124.98755126624025</v>
      </c>
      <c r="V2924" s="15">
        <v>98.133286040187059</v>
      </c>
    </row>
    <row r="2925" spans="2:22" x14ac:dyDescent="0.25">
      <c r="B2925" s="9">
        <f t="shared" si="17"/>
        <v>46199</v>
      </c>
      <c r="C2925" s="15">
        <v>119.11682885800778</v>
      </c>
      <c r="D2925" s="15">
        <v>117.90591406011649</v>
      </c>
      <c r="E2925" s="15">
        <v>116.38233817235226</v>
      </c>
      <c r="F2925" s="16">
        <v>208.21841505250617</v>
      </c>
      <c r="G2925" s="16">
        <v>203.60438262389371</v>
      </c>
      <c r="H2925" s="16">
        <v>196.60596211940859</v>
      </c>
      <c r="I2925" s="15"/>
      <c r="J2925" s="15"/>
      <c r="K2925" s="15"/>
      <c r="L2925" s="60">
        <v>103.54886718491178</v>
      </c>
      <c r="M2925" s="60">
        <v>116.60811548595893</v>
      </c>
      <c r="O2925" s="15"/>
      <c r="P2925" s="21">
        <v>112.20675862378398</v>
      </c>
      <c r="Q2925" s="15">
        <v>203.60748252195719</v>
      </c>
      <c r="S2925" s="60">
        <v>111.4569541807541</v>
      </c>
      <c r="T2925" s="60">
        <v>123.03606436879791</v>
      </c>
      <c r="V2925" s="15">
        <v>96.602604881594999</v>
      </c>
    </row>
    <row r="2926" spans="2:22" x14ac:dyDescent="0.25">
      <c r="B2926" s="9">
        <f t="shared" si="17"/>
        <v>46200</v>
      </c>
      <c r="C2926" s="15">
        <v>119.1181559874626</v>
      </c>
      <c r="D2926" s="15">
        <v>117.90703445572677</v>
      </c>
      <c r="E2926" s="15">
        <v>116.38325334477869</v>
      </c>
      <c r="F2926" s="16">
        <v>208.21120509359176</v>
      </c>
      <c r="G2926" s="16">
        <v>203.59599769726037</v>
      </c>
      <c r="H2926" s="16">
        <v>196.59657654593076</v>
      </c>
      <c r="I2926" s="15"/>
      <c r="J2926" s="15"/>
      <c r="K2926" s="15"/>
      <c r="L2926" s="60">
        <v>103.5590156791737</v>
      </c>
      <c r="M2926" s="60">
        <v>116.61935274683435</v>
      </c>
      <c r="O2926" s="15"/>
      <c r="P2926" s="21">
        <v>112.20696014899244</v>
      </c>
      <c r="Q2926" s="15">
        <v>203.59621376059857</v>
      </c>
      <c r="S2926" s="60">
        <v>111.45533099227427</v>
      </c>
      <c r="T2926" s="60">
        <v>123.03346595975714</v>
      </c>
      <c r="V2926" s="15">
        <v>96.599959929388419</v>
      </c>
    </row>
    <row r="2927" spans="2:22" x14ac:dyDescent="0.25">
      <c r="B2927" s="9">
        <f t="shared" si="17"/>
        <v>46201</v>
      </c>
      <c r="C2927" s="15">
        <v>119.11948447273205</v>
      </c>
      <c r="D2927" s="15">
        <v>117.90815618937513</v>
      </c>
      <c r="E2927" s="15">
        <v>116.38416983463632</v>
      </c>
      <c r="F2927" s="16">
        <v>208.20399537554331</v>
      </c>
      <c r="G2927" s="16">
        <v>203.58761310734121</v>
      </c>
      <c r="H2927" s="16">
        <v>196.5871914121993</v>
      </c>
      <c r="I2927" s="15"/>
      <c r="J2927" s="15"/>
      <c r="K2927" s="15"/>
      <c r="L2927" s="60">
        <v>103.5691662081431</v>
      </c>
      <c r="M2927" s="60">
        <v>116.6305922618736</v>
      </c>
      <c r="O2927" s="15"/>
      <c r="P2927" s="21">
        <v>112.20716386469229</v>
      </c>
      <c r="Q2927" s="15">
        <v>203.58494590393877</v>
      </c>
      <c r="S2927" s="60">
        <v>111.453694794154</v>
      </c>
      <c r="T2927" s="60">
        <v>123.03085321849191</v>
      </c>
      <c r="V2927" s="15">
        <v>96.597304236368274</v>
      </c>
    </row>
    <row r="2928" spans="2:22" x14ac:dyDescent="0.25">
      <c r="B2928" s="9">
        <f t="shared" si="17"/>
        <v>46202</v>
      </c>
      <c r="C2928" s="15">
        <v>119.15591627250201</v>
      </c>
      <c r="D2928" s="15">
        <v>117.94402421031633</v>
      </c>
      <c r="E2928" s="15">
        <v>116.41938344958942</v>
      </c>
      <c r="F2928" s="16">
        <v>211.54926198068426</v>
      </c>
      <c r="G2928" s="16">
        <v>206.85735100499085</v>
      </c>
      <c r="H2928" s="16">
        <v>199.74318889494688</v>
      </c>
      <c r="I2928" s="15"/>
      <c r="J2928" s="15"/>
      <c r="K2928" s="15"/>
      <c r="L2928" s="60">
        <v>103.57702635379839</v>
      </c>
      <c r="M2928" s="60">
        <v>116.63925251338826</v>
      </c>
      <c r="O2928" s="15"/>
      <c r="P2928" s="21">
        <v>112.24038814294546</v>
      </c>
      <c r="Q2928" s="15">
        <v>206.85087089260102</v>
      </c>
      <c r="S2928" s="60">
        <v>112.9262084365439</v>
      </c>
      <c r="T2928" s="60">
        <v>124.65550574835575</v>
      </c>
      <c r="V2928" s="15">
        <v>97.846421121780267</v>
      </c>
    </row>
    <row r="2929" spans="2:22" x14ac:dyDescent="0.25">
      <c r="B2929" s="9">
        <f t="shared" si="17"/>
        <v>46203</v>
      </c>
      <c r="C2929" s="15">
        <v>119.2059478157508</v>
      </c>
      <c r="D2929" s="15">
        <v>117.99335351667609</v>
      </c>
      <c r="E2929" s="15">
        <v>116.46788420087866</v>
      </c>
      <c r="F2929" s="16">
        <v>214.55996842033568</v>
      </c>
      <c r="G2929" s="16">
        <v>209.79990814823793</v>
      </c>
      <c r="H2929" s="16">
        <v>202.58321858619701</v>
      </c>
      <c r="I2929" s="15"/>
      <c r="J2929" s="15"/>
      <c r="K2929" s="15"/>
      <c r="L2929" s="60">
        <v>103.58485682205161</v>
      </c>
      <c r="M2929" s="60">
        <v>116.64787931620199</v>
      </c>
      <c r="O2929" s="15"/>
      <c r="P2929" s="21">
        <v>112.2864158434099</v>
      </c>
      <c r="Q2929" s="15">
        <v>209.78966493346962</v>
      </c>
      <c r="S2929" s="60">
        <v>114.52930952552626</v>
      </c>
      <c r="T2929" s="60">
        <v>126.42428718835816</v>
      </c>
      <c r="V2929" s="15">
        <v>99.206407718889352</v>
      </c>
    </row>
    <row r="2930" spans="2:22" x14ac:dyDescent="0.25">
      <c r="B2930" s="9">
        <f t="shared" si="17"/>
        <v>46204</v>
      </c>
      <c r="C2930" s="15">
        <v>119.14319247210945</v>
      </c>
      <c r="D2930" s="15">
        <v>117.93104325502451</v>
      </c>
      <c r="E2930" s="15">
        <v>116.4061887302867</v>
      </c>
      <c r="F2930" s="16">
        <v>208.84808391178987</v>
      </c>
      <c r="G2930" s="16">
        <v>204.21340427366536</v>
      </c>
      <c r="H2930" s="16">
        <v>197.18758633394299</v>
      </c>
      <c r="I2930" s="15"/>
      <c r="J2930" s="15"/>
      <c r="K2930" s="15"/>
      <c r="L2930" s="60">
        <v>103.59866175942614</v>
      </c>
      <c r="M2930" s="60">
        <v>116.66323398514136</v>
      </c>
      <c r="O2930" s="15"/>
      <c r="P2930" s="21">
        <v>112.22629561654746</v>
      </c>
      <c r="Q2930" s="15">
        <v>204.20177630931011</v>
      </c>
      <c r="S2930" s="60">
        <v>112.14082267406819</v>
      </c>
      <c r="T2930" s="60">
        <v>123.78692132285349</v>
      </c>
      <c r="V2930" s="15">
        <v>97.180560393756807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6" t="s">
        <v>13</v>
      </c>
      <c r="D5" s="76"/>
      <c r="E5" s="76"/>
      <c r="F5" s="76"/>
    </row>
    <row r="6" spans="2:6" x14ac:dyDescent="0.25">
      <c r="C6" s="76" t="s">
        <v>4</v>
      </c>
      <c r="D6" s="76"/>
      <c r="E6" s="76" t="s">
        <v>14</v>
      </c>
      <c r="F6" s="76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2026-07-02T20:10:18Z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